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3660" yWindow="1500" windowWidth="26380" windowHeight="16180"/>
  </bookViews>
  <sheets>
    <sheet name="Anlage 2" sheetId="3" r:id="rId1"/>
    <sheet name="Anlage 3" sheetId="4" r:id="rId2"/>
  </sheets>
  <definedNames>
    <definedName name="_xlnm.Print_Area" localSheetId="0">'Anlage 2'!$A$1:$J$94</definedName>
    <definedName name="_xlnm.Print_Area" localSheetId="1">'Anlage 3'!$A$1:$J$71</definedName>
    <definedName name="_xlnm.Print_Titles" localSheetId="0">'Anlage 2'!$2:$4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21" i="4"/>
  <c r="D26" i="4"/>
  <c r="D33" i="4"/>
  <c r="D38" i="4"/>
  <c r="D42" i="4"/>
  <c r="D48" i="4"/>
  <c r="D54" i="4"/>
  <c r="E5" i="4"/>
  <c r="E21" i="4"/>
  <c r="E26" i="4"/>
  <c r="E33" i="4"/>
  <c r="E38" i="4"/>
  <c r="E42" i="4"/>
  <c r="E48" i="4"/>
  <c r="E54" i="4"/>
  <c r="D63" i="4"/>
  <c r="E63" i="4"/>
  <c r="D71" i="4"/>
  <c r="E71" i="4"/>
  <c r="F5" i="4"/>
  <c r="F21" i="4"/>
  <c r="F26" i="4"/>
  <c r="F33" i="4"/>
  <c r="F38" i="4"/>
  <c r="F42" i="4"/>
  <c r="F48" i="4"/>
  <c r="F54" i="4"/>
  <c r="F63" i="4"/>
  <c r="F71" i="4"/>
  <c r="G5" i="4"/>
  <c r="G21" i="4"/>
  <c r="G26" i="4"/>
  <c r="G33" i="4"/>
  <c r="G38" i="4"/>
  <c r="G42" i="4"/>
  <c r="G48" i="4"/>
  <c r="G54" i="4"/>
  <c r="G63" i="4"/>
  <c r="G71" i="4"/>
  <c r="H5" i="4"/>
  <c r="H21" i="4"/>
  <c r="H26" i="4"/>
  <c r="H33" i="4"/>
  <c r="H38" i="4"/>
  <c r="H42" i="4"/>
  <c r="H48" i="4"/>
  <c r="H54" i="4"/>
  <c r="H63" i="4"/>
  <c r="H71" i="4"/>
  <c r="J71" i="4"/>
  <c r="J69" i="4"/>
  <c r="J68" i="4"/>
  <c r="J67" i="4"/>
  <c r="J66" i="4"/>
  <c r="J65" i="4"/>
  <c r="J64" i="4"/>
  <c r="J63" i="4"/>
  <c r="H60" i="4"/>
  <c r="G60" i="4"/>
  <c r="F60" i="4"/>
  <c r="E60" i="4"/>
  <c r="D60" i="4"/>
  <c r="H57" i="4"/>
  <c r="G57" i="4"/>
  <c r="F57" i="4"/>
  <c r="E57" i="4"/>
  <c r="D57" i="4"/>
  <c r="H55" i="4"/>
  <c r="H56" i="4"/>
  <c r="G55" i="4"/>
  <c r="G56" i="4"/>
  <c r="F55" i="4"/>
  <c r="F56" i="4"/>
  <c r="E55" i="4"/>
  <c r="E56" i="4"/>
  <c r="D56" i="4"/>
  <c r="J55" i="4"/>
  <c r="J54" i="4"/>
  <c r="J52" i="4"/>
  <c r="J51" i="4"/>
  <c r="J50" i="4"/>
  <c r="J49" i="4"/>
  <c r="J48" i="4"/>
  <c r="J46" i="4"/>
  <c r="J45" i="4"/>
  <c r="J44" i="4"/>
  <c r="J43" i="4"/>
  <c r="J42" i="4"/>
  <c r="J40" i="4"/>
  <c r="J39" i="4"/>
  <c r="J38" i="4"/>
  <c r="J36" i="4"/>
  <c r="J35" i="4"/>
  <c r="J34" i="4"/>
  <c r="J33" i="4"/>
  <c r="J31" i="4"/>
  <c r="J30" i="4"/>
  <c r="J29" i="4"/>
  <c r="J28" i="4"/>
  <c r="J27" i="4"/>
  <c r="J26" i="4"/>
  <c r="J24" i="4"/>
  <c r="J23" i="4"/>
  <c r="J22" i="4"/>
  <c r="J21" i="4"/>
  <c r="J19" i="4"/>
  <c r="A19" i="4"/>
  <c r="J18" i="4"/>
  <c r="A18" i="4"/>
  <c r="J17" i="4"/>
  <c r="A17" i="4"/>
  <c r="J16" i="4"/>
  <c r="A16" i="4"/>
  <c r="J15" i="4"/>
  <c r="A15" i="4"/>
  <c r="J14" i="4"/>
  <c r="A14" i="4"/>
  <c r="J13" i="4"/>
  <c r="A13" i="4"/>
  <c r="J12" i="4"/>
  <c r="A12" i="4"/>
  <c r="J11" i="4"/>
  <c r="A11" i="4"/>
  <c r="J10" i="4"/>
  <c r="A10" i="4"/>
  <c r="J9" i="4"/>
  <c r="A9" i="4"/>
  <c r="J8" i="4"/>
  <c r="A8" i="4"/>
  <c r="J7" i="4"/>
  <c r="A7" i="4"/>
  <c r="J6" i="4"/>
  <c r="A6" i="4"/>
  <c r="J5" i="4"/>
  <c r="A5" i="4"/>
  <c r="A3" i="4"/>
  <c r="A2" i="4"/>
  <c r="D5" i="3"/>
  <c r="G5" i="3"/>
  <c r="E5" i="3"/>
  <c r="F5" i="3"/>
  <c r="H5" i="3"/>
  <c r="A12" i="3"/>
  <c r="A11" i="3"/>
  <c r="A10" i="3"/>
  <c r="A9" i="3"/>
  <c r="A8" i="3"/>
  <c r="A7" i="3"/>
  <c r="A6" i="3"/>
  <c r="A5" i="3"/>
  <c r="A3" i="3"/>
  <c r="A2" i="3"/>
  <c r="H81" i="3"/>
  <c r="G81" i="3"/>
  <c r="F81" i="3"/>
  <c r="E81" i="3"/>
  <c r="D81" i="3"/>
  <c r="J89" i="3"/>
  <c r="J90" i="3"/>
  <c r="J91" i="3"/>
  <c r="J87" i="3"/>
  <c r="J88" i="3"/>
  <c r="J60" i="3"/>
  <c r="D30" i="3"/>
  <c r="F30" i="3"/>
  <c r="J37" i="3"/>
  <c r="J36" i="3"/>
  <c r="J35" i="3"/>
  <c r="J34" i="3"/>
  <c r="J33" i="3"/>
  <c r="J32" i="3"/>
  <c r="J31" i="3"/>
  <c r="J92" i="3"/>
  <c r="J86" i="3"/>
  <c r="J85" i="3"/>
  <c r="J73" i="3"/>
  <c r="J72" i="3"/>
  <c r="J71" i="3"/>
  <c r="J70" i="3"/>
  <c r="J69" i="3"/>
  <c r="J68" i="3"/>
  <c r="J67" i="3"/>
  <c r="J64" i="3"/>
  <c r="J63" i="3"/>
  <c r="J62" i="3"/>
  <c r="J61" i="3"/>
  <c r="J59" i="3"/>
  <c r="J58" i="3"/>
  <c r="J55" i="3"/>
  <c r="J54" i="3"/>
  <c r="J53" i="3"/>
  <c r="J52" i="3"/>
  <c r="J51" i="3"/>
  <c r="J50" i="3"/>
  <c r="J49" i="3"/>
  <c r="J46" i="3"/>
  <c r="J45" i="3"/>
  <c r="J44" i="3"/>
  <c r="J43" i="3"/>
  <c r="J42" i="3"/>
  <c r="J41" i="3"/>
  <c r="J40" i="3"/>
  <c r="J28" i="3"/>
  <c r="J27" i="3"/>
  <c r="J26" i="3"/>
  <c r="J25" i="3"/>
  <c r="J24" i="3"/>
  <c r="J23" i="3"/>
  <c r="J22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D57" i="3"/>
  <c r="E57" i="3"/>
  <c r="D48" i="3"/>
  <c r="G48" i="3"/>
  <c r="D39" i="3"/>
  <c r="D21" i="3"/>
  <c r="E39" i="3"/>
  <c r="H39" i="3"/>
  <c r="H30" i="3"/>
  <c r="G30" i="3"/>
  <c r="E30" i="3"/>
  <c r="E21" i="3"/>
  <c r="F21" i="3"/>
  <c r="F57" i="3"/>
  <c r="F39" i="3"/>
  <c r="H48" i="3"/>
  <c r="G21" i="3"/>
  <c r="G39" i="3"/>
  <c r="E48" i="3"/>
  <c r="G57" i="3"/>
  <c r="H21" i="3"/>
  <c r="F48" i="3"/>
  <c r="H57" i="3"/>
  <c r="J30" i="3"/>
  <c r="J57" i="3"/>
  <c r="J21" i="3"/>
  <c r="J39" i="3"/>
  <c r="J48" i="3"/>
  <c r="D84" i="3"/>
  <c r="D66" i="3"/>
  <c r="D75" i="3"/>
  <c r="H84" i="3"/>
  <c r="F84" i="3"/>
  <c r="E84" i="3"/>
  <c r="G84" i="3"/>
  <c r="H66" i="3"/>
  <c r="H75" i="3"/>
  <c r="E66" i="3"/>
  <c r="E75" i="3"/>
  <c r="G66" i="3"/>
  <c r="G75" i="3"/>
  <c r="F66" i="3"/>
  <c r="F75" i="3"/>
  <c r="D94" i="3"/>
  <c r="D78" i="3"/>
  <c r="J84" i="3"/>
  <c r="J66" i="3"/>
  <c r="J5" i="3"/>
  <c r="H76" i="3"/>
  <c r="H77" i="3"/>
  <c r="H78" i="3"/>
  <c r="G76" i="3"/>
  <c r="G77" i="3"/>
  <c r="G78" i="3"/>
  <c r="E76" i="3"/>
  <c r="E77" i="3"/>
  <c r="E78" i="3"/>
  <c r="F76" i="3"/>
  <c r="F78" i="3"/>
  <c r="G94" i="3"/>
  <c r="F94" i="3"/>
  <c r="E94" i="3"/>
  <c r="H94" i="3"/>
  <c r="J75" i="3"/>
  <c r="J76" i="3"/>
  <c r="F77" i="3"/>
  <c r="J94" i="3"/>
  <c r="D77" i="3"/>
</calcChain>
</file>

<file path=xl/comments1.xml><?xml version="1.0" encoding="utf-8"?>
<comments xmlns="http://schemas.openxmlformats.org/spreadsheetml/2006/main">
  <authors>
    <author>Göttsche, Jens</author>
  </authors>
  <commentList>
    <comment ref="D2" authorId="0">
      <text>
        <r>
          <rPr>
            <sz val="9"/>
            <color indexed="81"/>
            <rFont val="Segoe UI"/>
            <family val="2"/>
          </rPr>
          <t>Bitte hier die zuordbare Menge an Credits einfügen
(nur weiße Zellen füllen).</t>
        </r>
      </text>
    </comment>
  </commentList>
</comments>
</file>

<file path=xl/comments2.xml><?xml version="1.0" encoding="utf-8"?>
<comments xmlns="http://schemas.openxmlformats.org/spreadsheetml/2006/main">
  <authors>
    <author>Göttsche, Jens</author>
  </authors>
  <commentList>
    <comment ref="D2" authorId="0">
      <text>
        <r>
          <rPr>
            <sz val="9"/>
            <color indexed="81"/>
            <rFont val="Segoe UI"/>
            <family val="2"/>
          </rPr>
          <t>Bitte hier die zuordbare Menge an Credits einfügen
(nur weiße Zellen füllen).</t>
        </r>
      </text>
    </comment>
  </commentList>
</comments>
</file>

<file path=xl/sharedStrings.xml><?xml version="1.0" encoding="utf-8"?>
<sst xmlns="http://schemas.openxmlformats.org/spreadsheetml/2006/main" count="135" uniqueCount="75">
  <si>
    <t>Weitere Grundlagen</t>
  </si>
  <si>
    <t>Konstruktiver Ingenieurbau</t>
  </si>
  <si>
    <t>Wasserwesen</t>
  </si>
  <si>
    <t>Ressourcenwirtschaft</t>
  </si>
  <si>
    <t>Abfallwirtschaft und Altlasten</t>
  </si>
  <si>
    <t>Verkehrswesen, Raumplanung</t>
  </si>
  <si>
    <t>Baumanagement</t>
  </si>
  <si>
    <t>(LP)</t>
  </si>
  <si>
    <t>Name Ihrer Hochschule</t>
  </si>
  <si>
    <t>Kompetenzdimensionen</t>
  </si>
  <si>
    <t>Leistungs-punkte</t>
  </si>
  <si>
    <t>Bachelorstudiengang Bauingenieurwesen</t>
  </si>
  <si>
    <t>Modulbezeichnungen entsprechend des Studienverlaufsplans Ihrer Hochschule</t>
  </si>
  <si>
    <t xml:space="preserve">hierzu gehören beispielsweise: </t>
  </si>
  <si>
    <t>Ökonomie, Rechtswesen, Ökologie, Bautechnikgeschichte</t>
  </si>
  <si>
    <t>Mathematik, Technische Mechanik elastischer Körper</t>
  </si>
  <si>
    <t>Tragwerksplanung, Massivbau, Stahlbau, Holzbau, Geotechnik</t>
  </si>
  <si>
    <t>Bauprojektmanagement, Bauprozessmanagement, Beubetriebswirtschaft, Bauplanungsmanagement</t>
  </si>
  <si>
    <t>Stadt- und Regionalplanung, -verkehrsplanung, Verkehrstechnik, öffentliche Verkehrssysteme, Verkehrswegebau, Betrieb von Infrastruktursystemen</t>
  </si>
  <si>
    <t>Wasserwirtschaft, Wasserbau, Siedlungswasserwirtschaft</t>
  </si>
  <si>
    <t>Summe der Anteile bis hier</t>
  </si>
  <si>
    <t>Gesamtumfang des Studienplans</t>
  </si>
  <si>
    <t>Kontrollsummen: Soll = 100%</t>
  </si>
  <si>
    <t>z. B. Mathematik 1</t>
  </si>
  <si>
    <t>z.B. Baukonstruktion 1</t>
  </si>
  <si>
    <t>Empfohlene Anteile im 6-sem. Bachelorstudium gemäß ASBau:</t>
  </si>
  <si>
    <t>Weitere Module zur Profilbildung</t>
  </si>
  <si>
    <t>Projektbezogene Studien- leistungen wie Bachelorarbeit, Studienarbeiten, fachbezogene und weitere interdisziplinäre Wahl-, Wahlpflicht- und Pflichtmodule, aber auch Schwerpunktmodule, die nicht von allen Studierenden gewählt werden müssen.</t>
  </si>
  <si>
    <t>Ingenieurinformatik, digitales Bauen, Baukonstruktion, Bauphysik, Baustoffkunde, Geodäsie</t>
  </si>
  <si>
    <t>A</t>
  </si>
  <si>
    <t>B</t>
  </si>
  <si>
    <t>C</t>
  </si>
  <si>
    <t>D</t>
  </si>
  <si>
    <t>E</t>
  </si>
  <si>
    <t>F</t>
  </si>
  <si>
    <t>G</t>
  </si>
  <si>
    <t>H</t>
  </si>
  <si>
    <t>das entspricht einem Mindestanteil in Leistungspunkten von:</t>
  </si>
  <si>
    <t xml:space="preserve">entspricht Studienanteilen bezogen auf mindestens 135 Fach-LP von: </t>
  </si>
  <si>
    <t>das entspricht folgenden Summen von Leistungspunkten:</t>
  </si>
  <si>
    <t>bezogen auf die Gesamt-LP des Studienplans ergeben sich prozentuale Anteile:</t>
  </si>
  <si>
    <t>Empfohlener Mindestumfang des Studiums in Leistungspunkten:</t>
  </si>
  <si>
    <t>sowie eher fachspezifische Grundlagen wie:</t>
  </si>
  <si>
    <t>Grundlagen des Ingenieurwesens</t>
  </si>
  <si>
    <t>Planung</t>
  </si>
  <si>
    <t>Bemessung</t>
  </si>
  <si>
    <t>ASBau Studiengangsmatrix 
und Schwerpunktsetzung</t>
  </si>
  <si>
    <t xml:space="preserve">Muster-Universität Neustadt, Bauingenieurwesen Bachelor </t>
  </si>
  <si>
    <t xml:space="preserve"> Grundlagen des Ingenieurwesens</t>
  </si>
  <si>
    <t>1.1; 2.1; 3.1 Mathematik I bis III</t>
  </si>
  <si>
    <t>1.6 Mechanik I</t>
  </si>
  <si>
    <t>2.6 Mechanik II</t>
  </si>
  <si>
    <t>1.4 natwiss. Grundlagen Bauchemie</t>
  </si>
  <si>
    <t>2.3 natwiss. Grundlagen Bauphysik</t>
  </si>
  <si>
    <t>sowie eher fachspezifische Grundlagen wie</t>
  </si>
  <si>
    <t>2.2 Bauinformatik</t>
  </si>
  <si>
    <t>1.2 Proj, geometr. und techn. Darstellung</t>
  </si>
  <si>
    <t>1.3 Baukonstruktion</t>
  </si>
  <si>
    <t>2.4 Baustoffkunde</t>
  </si>
  <si>
    <t>3.4 Bau- und Werkstoffe</t>
  </si>
  <si>
    <t>2.5 Geodäsie</t>
  </si>
  <si>
    <t>5.3 Projekt konstr. Ingenieurbau</t>
  </si>
  <si>
    <t>5.4; 6.1 Bauweisen des konstr. Ingenieurbau I + II</t>
  </si>
  <si>
    <t>5.1 Grundlagen der FEM</t>
  </si>
  <si>
    <t>3.3; 4.1 Statik I und II</t>
  </si>
  <si>
    <t>3.2 Grdl. Konstruktiver Ingenieurbau</t>
  </si>
  <si>
    <t>4.2 Einf. Bauweisen des konstr. Ingenieurbau</t>
  </si>
  <si>
    <t>4.4 Mech III Bodenmech und Hydromech.</t>
  </si>
  <si>
    <t>5.2 Grundbau</t>
  </si>
  <si>
    <t>4.3 Infrastruktur</t>
  </si>
  <si>
    <t>3.5 Baubetrieb</t>
  </si>
  <si>
    <t>1.5 Einführung in die BWL</t>
  </si>
  <si>
    <t>6.5 Bachelorarbeit</t>
  </si>
  <si>
    <t>3.6 Wahlmodul</t>
  </si>
  <si>
    <t>6.4 Wahlmodul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</si>
</sst>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9"/>
      <color indexed="81"/>
      <name val="Segoe UI"/>
      <family val="2"/>
    </font>
    <font>
      <i/>
      <sz val="22"/>
      <color theme="9" tint="-0.249977111117893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rgb="FF007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theme="0"/>
      </top>
      <bottom style="thick">
        <color rgb="FF0070C0"/>
      </bottom>
      <diagonal/>
    </border>
    <border>
      <left/>
      <right style="medium">
        <color theme="0"/>
      </right>
      <top style="medium">
        <color theme="0"/>
      </top>
      <bottom style="thick">
        <color rgb="FF0070C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9" fontId="3" fillId="0" borderId="0" xfId="1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9" fontId="6" fillId="2" borderId="0" xfId="0" applyNumberFormat="1" applyFont="1" applyFill="1" applyAlignment="1" applyProtection="1">
      <alignment horizontal="center" vertical="center" wrapText="1"/>
    </xf>
    <xf numFmtId="9" fontId="5" fillId="0" borderId="0" xfId="1" applyFont="1" applyAlignment="1" applyProtection="1">
      <alignment horizontal="center" vertical="center" wrapText="1"/>
    </xf>
    <xf numFmtId="9" fontId="3" fillId="0" borderId="0" xfId="1" applyFont="1" applyAlignment="1" applyProtection="1">
      <alignment vertical="center" wrapText="1"/>
    </xf>
    <xf numFmtId="9" fontId="4" fillId="2" borderId="0" xfId="1" applyNumberFormat="1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9" fontId="5" fillId="3" borderId="0" xfId="0" applyNumberFormat="1" applyFont="1" applyFill="1" applyAlignment="1" applyProtection="1">
      <alignment horizontal="center" vertical="center" wrapText="1"/>
    </xf>
    <xf numFmtId="9" fontId="14" fillId="4" borderId="0" xfId="1" applyFont="1" applyFill="1" applyAlignment="1" applyProtection="1">
      <alignment horizontal="center" vertical="center" wrapText="1"/>
    </xf>
    <xf numFmtId="9" fontId="13" fillId="4" borderId="0" xfId="1" applyFont="1" applyFill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left" vertical="center" wrapText="1"/>
    </xf>
    <xf numFmtId="9" fontId="13" fillId="4" borderId="0" xfId="1" applyNumberFormat="1" applyFont="1" applyFill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4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9" fontId="13" fillId="4" borderId="0" xfId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164" fontId="3" fillId="3" borderId="0" xfId="1" applyNumberFormat="1" applyFont="1" applyFill="1" applyAlignment="1" applyProtection="1">
      <alignment vertical="center" wrapText="1"/>
    </xf>
    <xf numFmtId="9" fontId="3" fillId="3" borderId="0" xfId="1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9" fontId="13" fillId="6" borderId="1" xfId="1" applyFont="1" applyFill="1" applyBorder="1" applyAlignment="1" applyProtection="1">
      <alignment vertical="center" wrapText="1"/>
    </xf>
    <xf numFmtId="1" fontId="13" fillId="6" borderId="0" xfId="1" applyNumberFormat="1" applyFont="1" applyFill="1" applyBorder="1" applyAlignment="1" applyProtection="1">
      <alignment vertical="center" wrapText="1"/>
    </xf>
    <xf numFmtId="1" fontId="13" fillId="6" borderId="0" xfId="1" applyNumberFormat="1" applyFont="1" applyFill="1" applyBorder="1" applyAlignment="1" applyProtection="1">
      <alignment horizontal="center" vertical="center" wrapText="1"/>
    </xf>
    <xf numFmtId="9" fontId="13" fillId="4" borderId="4" xfId="0" applyNumberFormat="1" applyFont="1" applyFill="1" applyBorder="1" applyAlignment="1" applyProtection="1">
      <alignment horizontal="center" vertical="center" wrapText="1"/>
    </xf>
    <xf numFmtId="164" fontId="13" fillId="4" borderId="0" xfId="0" applyNumberFormat="1" applyFont="1" applyFill="1" applyBorder="1" applyAlignment="1" applyProtection="1">
      <alignment horizontal="center" vertical="center" wrapText="1"/>
    </xf>
    <xf numFmtId="9" fontId="13" fillId="4" borderId="9" xfId="1" applyFont="1" applyFill="1" applyBorder="1" applyAlignment="1" applyProtection="1">
      <alignment vertical="center" wrapText="1"/>
    </xf>
    <xf numFmtId="9" fontId="13" fillId="4" borderId="10" xfId="1" applyFont="1" applyFill="1" applyBorder="1" applyAlignment="1" applyProtection="1">
      <alignment vertical="center" wrapText="1"/>
    </xf>
    <xf numFmtId="164" fontId="13" fillId="4" borderId="11" xfId="0" applyNumberFormat="1" applyFont="1" applyFill="1" applyBorder="1" applyAlignment="1" applyProtection="1">
      <alignment horizontal="center" vertical="center" wrapText="1"/>
    </xf>
    <xf numFmtId="164" fontId="13" fillId="4" borderId="12" xfId="1" applyNumberFormat="1" applyFont="1" applyFill="1" applyBorder="1" applyAlignment="1" applyProtection="1">
      <alignment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 wrapText="1"/>
      <protection locked="0"/>
    </xf>
    <xf numFmtId="0" fontId="3" fillId="7" borderId="0" xfId="0" applyFont="1" applyFill="1" applyAlignment="1" applyProtection="1">
      <alignment vertical="center" wrapText="1"/>
    </xf>
    <xf numFmtId="164" fontId="3" fillId="7" borderId="0" xfId="0" applyNumberFormat="1" applyFont="1" applyFill="1" applyAlignment="1" applyProtection="1">
      <alignment vertical="center" wrapText="1"/>
    </xf>
    <xf numFmtId="0" fontId="3" fillId="7" borderId="0" xfId="0" applyFont="1" applyFill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right" vertical="center" wrapText="1"/>
    </xf>
    <xf numFmtId="9" fontId="7" fillId="7" borderId="0" xfId="1" applyFont="1" applyFill="1" applyBorder="1" applyAlignment="1" applyProtection="1">
      <alignment vertical="center" wrapText="1"/>
    </xf>
    <xf numFmtId="0" fontId="7" fillId="7" borderId="0" xfId="0" applyFont="1" applyFill="1" applyAlignment="1" applyProtection="1">
      <alignment vertical="center" wrapText="1"/>
    </xf>
    <xf numFmtId="9" fontId="8" fillId="7" borderId="0" xfId="1" applyFont="1" applyFill="1" applyBorder="1" applyAlignment="1" applyProtection="1">
      <alignment horizontal="center" vertical="center" wrapText="1"/>
    </xf>
    <xf numFmtId="9" fontId="3" fillId="7" borderId="0" xfId="1" applyFont="1" applyFill="1" applyAlignment="1" applyProtection="1">
      <alignment vertical="center" wrapText="1"/>
    </xf>
    <xf numFmtId="9" fontId="5" fillId="7" borderId="0" xfId="0" applyNumberFormat="1" applyFont="1" applyFill="1" applyAlignment="1" applyProtection="1">
      <alignment horizontal="center" vertical="center" wrapText="1"/>
    </xf>
    <xf numFmtId="0" fontId="0" fillId="7" borderId="0" xfId="0" applyFill="1" applyAlignment="1" applyProtection="1">
      <alignment vertical="center" wrapText="1"/>
    </xf>
    <xf numFmtId="164" fontId="3" fillId="7" borderId="0" xfId="1" applyNumberFormat="1" applyFont="1" applyFill="1" applyAlignment="1" applyProtection="1">
      <alignment vertical="center" wrapText="1"/>
    </xf>
    <xf numFmtId="0" fontId="3" fillId="7" borderId="0" xfId="0" applyFont="1" applyFill="1" applyBorder="1" applyAlignment="1" applyProtection="1">
      <alignment vertical="center" wrapText="1"/>
    </xf>
    <xf numFmtId="0" fontId="13" fillId="7" borderId="0" xfId="0" applyFont="1" applyFill="1" applyAlignment="1" applyProtection="1">
      <alignment vertical="center" wrapText="1"/>
    </xf>
    <xf numFmtId="0" fontId="4" fillId="7" borderId="0" xfId="0" applyFont="1" applyFill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textRotation="90" wrapText="1"/>
    </xf>
    <xf numFmtId="0" fontId="3" fillId="7" borderId="2" xfId="0" applyFont="1" applyFill="1" applyBorder="1" applyAlignment="1" applyProtection="1">
      <alignment horizontal="center" textRotation="90" wrapText="1"/>
    </xf>
    <xf numFmtId="0" fontId="3" fillId="7" borderId="1" xfId="0" applyFont="1" applyFill="1" applyBorder="1" applyAlignment="1" applyProtection="1">
      <alignment horizontal="center" textRotation="90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left" vertical="center" wrapText="1"/>
    </xf>
    <xf numFmtId="0" fontId="0" fillId="7" borderId="0" xfId="0" applyFont="1" applyFill="1" applyAlignment="1" applyProtection="1">
      <alignment vertical="center" wrapText="1"/>
    </xf>
    <xf numFmtId="9" fontId="5" fillId="7" borderId="0" xfId="0" applyNumberFormat="1" applyFont="1" applyFill="1" applyBorder="1" applyAlignment="1" applyProtection="1">
      <alignment horizontal="center" vertical="center" wrapText="1"/>
    </xf>
    <xf numFmtId="9" fontId="14" fillId="7" borderId="0" xfId="1" applyFont="1" applyFill="1" applyBorder="1" applyAlignment="1" applyProtection="1">
      <alignment horizontal="center" vertical="center" wrapText="1"/>
    </xf>
    <xf numFmtId="9" fontId="13" fillId="7" borderId="0" xfId="1" applyFont="1" applyFill="1" applyBorder="1" applyAlignment="1" applyProtection="1">
      <alignment vertical="center" wrapText="1"/>
    </xf>
    <xf numFmtId="0" fontId="0" fillId="7" borderId="0" xfId="0" applyFill="1" applyBorder="1" applyAlignment="1" applyProtection="1">
      <alignment vertical="center"/>
    </xf>
    <xf numFmtId="0" fontId="3" fillId="7" borderId="0" xfId="0" applyFont="1" applyFill="1" applyBorder="1" applyAlignment="1" applyProtection="1">
      <alignment horizontal="center" vertical="center" wrapText="1"/>
    </xf>
    <xf numFmtId="0" fontId="3" fillId="7" borderId="0" xfId="0" applyFont="1" applyFill="1" applyBorder="1" applyAlignment="1" applyProtection="1">
      <alignment vertical="center"/>
    </xf>
    <xf numFmtId="0" fontId="0" fillId="7" borderId="3" xfId="0" applyFill="1" applyBorder="1" applyAlignment="1" applyProtection="1">
      <alignment horizontal="center" vertical="center" wrapText="1"/>
    </xf>
    <xf numFmtId="0" fontId="0" fillId="7" borderId="0" xfId="0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0" fillId="7" borderId="0" xfId="0" applyFont="1" applyFill="1" applyAlignment="1" applyProtection="1">
      <alignment vertical="center" wrapText="1"/>
    </xf>
    <xf numFmtId="0" fontId="3" fillId="7" borderId="0" xfId="0" applyFont="1" applyFill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7" borderId="0" xfId="0" applyFont="1" applyFill="1" applyAlignment="1" applyProtection="1">
      <alignment vertical="center" wrapText="1"/>
    </xf>
    <xf numFmtId="0" fontId="0" fillId="0" borderId="0" xfId="0" applyAlignment="1">
      <alignment wrapText="1"/>
    </xf>
    <xf numFmtId="0" fontId="0" fillId="7" borderId="0" xfId="0" applyFill="1" applyAlignment="1" applyProtection="1">
      <alignment vertical="top" wrapText="1"/>
    </xf>
    <xf numFmtId="0" fontId="4" fillId="2" borderId="0" xfId="0" applyFont="1" applyFill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11" fillId="7" borderId="8" xfId="0" applyFont="1" applyFill="1" applyBorder="1" applyAlignment="1" applyProtection="1">
      <alignment horizontal="center" vertical="center" textRotation="90" wrapText="1"/>
    </xf>
    <xf numFmtId="0" fontId="11" fillId="7" borderId="5" xfId="0" applyFont="1" applyFill="1" applyBorder="1" applyAlignment="1" applyProtection="1">
      <alignment horizontal="center" vertical="center" textRotation="90" wrapText="1"/>
    </xf>
    <xf numFmtId="0" fontId="13" fillId="4" borderId="0" xfId="0" applyFont="1" applyFill="1" applyAlignment="1" applyProtection="1">
      <alignment horizontal="left" vertical="center" wrapText="1"/>
    </xf>
    <xf numFmtId="0" fontId="13" fillId="4" borderId="0" xfId="0" applyFont="1" applyFill="1" applyBorder="1" applyAlignment="1" applyProtection="1">
      <alignment horizontal="left" vertical="center" wrapText="1"/>
    </xf>
    <xf numFmtId="0" fontId="3" fillId="7" borderId="6" xfId="0" applyFont="1" applyFill="1" applyBorder="1" applyAlignment="1" applyProtection="1">
      <alignment horizontal="center" vertical="center"/>
    </xf>
    <xf numFmtId="0" fontId="0" fillId="7" borderId="7" xfId="0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/>
    </xf>
    <xf numFmtId="0" fontId="1" fillId="7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7" borderId="0" xfId="0" applyFont="1" applyFill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textRotation="90" wrapText="1"/>
    </xf>
    <xf numFmtId="0" fontId="1" fillId="7" borderId="1" xfId="0" applyFont="1" applyFill="1" applyBorder="1" applyAlignment="1" applyProtection="1">
      <alignment horizontal="center" textRotation="90" wrapText="1"/>
    </xf>
    <xf numFmtId="0" fontId="1" fillId="0" borderId="0" xfId="0" applyFont="1" applyAlignment="1" applyProtection="1">
      <alignment vertical="center" wrapText="1"/>
      <protection locked="0"/>
    </xf>
    <xf numFmtId="0" fontId="1" fillId="7" borderId="0" xfId="0" applyFont="1" applyFill="1" applyAlignment="1" applyProtection="1">
      <alignment horizontal="left" vertical="center" wrapText="1"/>
    </xf>
    <xf numFmtId="0" fontId="1" fillId="7" borderId="6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16" fillId="0" borderId="14" xfId="0" applyFont="1" applyBorder="1" applyAlignment="1" applyProtection="1">
      <alignment vertical="center" wrapText="1"/>
      <protection locked="0"/>
    </xf>
    <xf numFmtId="9" fontId="1" fillId="0" borderId="0" xfId="1" applyFont="1" applyAlignment="1" applyProtection="1">
      <alignment vertical="center" wrapText="1"/>
      <protection locked="0"/>
    </xf>
    <xf numFmtId="0" fontId="1" fillId="7" borderId="0" xfId="0" applyFont="1" applyFill="1" applyAlignment="1" applyProtection="1">
      <alignment vertical="top" wrapText="1"/>
    </xf>
    <xf numFmtId="0" fontId="17" fillId="0" borderId="14" xfId="0" applyFont="1" applyBorder="1" applyAlignment="1" applyProtection="1">
      <alignment vertical="center" wrapText="1"/>
      <protection locked="0"/>
    </xf>
    <xf numFmtId="164" fontId="1" fillId="7" borderId="0" xfId="1" applyNumberFormat="1" applyFont="1" applyFill="1" applyAlignment="1" applyProtection="1">
      <alignment vertical="center" wrapText="1"/>
    </xf>
    <xf numFmtId="9" fontId="1" fillId="7" borderId="0" xfId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</xf>
    <xf numFmtId="164" fontId="1" fillId="3" borderId="0" xfId="1" applyNumberFormat="1" applyFont="1" applyFill="1" applyAlignment="1" applyProtection="1">
      <alignment vertical="center" wrapText="1"/>
    </xf>
    <xf numFmtId="9" fontId="1" fillId="3" borderId="0" xfId="1" applyFont="1" applyFill="1" applyAlignment="1" applyProtection="1">
      <alignment vertical="center" wrapText="1"/>
    </xf>
    <xf numFmtId="0" fontId="1" fillId="7" borderId="0" xfId="0" applyFont="1" applyFill="1" applyAlignment="1" applyProtection="1">
      <alignment vertical="top" wrapText="1"/>
    </xf>
    <xf numFmtId="0" fontId="1" fillId="7" borderId="0" xfId="0" applyFont="1" applyFill="1" applyBorder="1" applyAlignment="1" applyProtection="1">
      <alignment horizontal="center" vertical="center" wrapText="1"/>
    </xf>
    <xf numFmtId="0" fontId="1" fillId="7" borderId="0" xfId="0" applyFont="1" applyFill="1" applyBorder="1" applyAlignment="1" applyProtection="1">
      <alignment vertical="center" wrapText="1"/>
    </xf>
    <xf numFmtId="0" fontId="1" fillId="7" borderId="0" xfId="0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horizontal="right" vertical="center" wrapText="1"/>
    </xf>
    <xf numFmtId="0" fontId="1" fillId="5" borderId="0" xfId="0" applyFont="1" applyFill="1" applyAlignment="1" applyProtection="1">
      <alignment vertical="center" wrapText="1"/>
    </xf>
    <xf numFmtId="0" fontId="16" fillId="0" borderId="15" xfId="0" applyFont="1" applyBorder="1" applyAlignment="1" applyProtection="1">
      <alignment vertical="center" wrapText="1"/>
      <protection locked="0"/>
    </xf>
    <xf numFmtId="0" fontId="16" fillId="0" borderId="1" xfId="0" applyFont="1" applyBorder="1" applyProtection="1"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164" fontId="1" fillId="7" borderId="0" xfId="0" applyNumberFormat="1" applyFont="1" applyFill="1" applyAlignment="1" applyProtection="1">
      <alignment vertical="center" wrapText="1"/>
    </xf>
    <xf numFmtId="0" fontId="1" fillId="7" borderId="0" xfId="0" applyFont="1" applyFill="1" applyAlignment="1" applyProtection="1">
      <alignment horizontal="center" vertical="center" wrapText="1"/>
    </xf>
    <xf numFmtId="9" fontId="1" fillId="0" borderId="0" xfId="1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</cellXfs>
  <cellStyles count="2">
    <cellStyle name="Prozent" xfId="1" builtinId="5"/>
    <cellStyle name="Standard" xfId="0" builtinId="0"/>
  </cellStyles>
  <dxfs count="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7"/>
  <sheetViews>
    <sheetView tabSelected="1" view="pageBreakPreview" zoomScale="85" zoomScaleNormal="85" zoomScaleSheetLayoutView="85" zoomScalePage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baseColWidth="10" defaultColWidth="11.5" defaultRowHeight="15" outlineLevelRow="1" x14ac:dyDescent="0"/>
  <cols>
    <col min="1" max="1" width="4.1640625" style="7" customWidth="1"/>
    <col min="2" max="2" width="30.6640625" style="8" customWidth="1"/>
    <col min="3" max="3" width="43.6640625" style="1" customWidth="1"/>
    <col min="4" max="4" width="8.6640625" style="5" customWidth="1"/>
    <col min="5" max="5" width="11.83203125" style="8" bestFit="1" customWidth="1"/>
    <col min="6" max="8" width="11.5" style="8"/>
    <col min="9" max="9" width="2" style="8" customWidth="1"/>
    <col min="10" max="10" width="7" style="7" customWidth="1"/>
    <col min="11" max="16384" width="11.5" style="1"/>
  </cols>
  <sheetData>
    <row r="1" spans="1:10" s="24" customFormat="1">
      <c r="A1" s="40"/>
      <c r="B1" s="40" t="s">
        <v>29</v>
      </c>
      <c r="C1" s="40" t="s">
        <v>30</v>
      </c>
      <c r="D1" s="54" t="s">
        <v>31</v>
      </c>
      <c r="E1" s="40" t="s">
        <v>32</v>
      </c>
      <c r="F1" s="40" t="s">
        <v>33</v>
      </c>
      <c r="G1" s="40" t="s">
        <v>34</v>
      </c>
      <c r="H1" s="40" t="s">
        <v>35</v>
      </c>
      <c r="I1" s="40"/>
      <c r="J1" s="40" t="s">
        <v>36</v>
      </c>
    </row>
    <row r="2" spans="1:10" ht="96.75" customHeight="1">
      <c r="A2" s="40">
        <f>ROW() - 1</f>
        <v>1</v>
      </c>
      <c r="B2" s="41" t="s">
        <v>46</v>
      </c>
      <c r="C2" s="3" t="s">
        <v>8</v>
      </c>
      <c r="D2" s="55" t="s">
        <v>10</v>
      </c>
      <c r="E2" s="56" t="s">
        <v>43</v>
      </c>
      <c r="F2" s="57" t="s">
        <v>44</v>
      </c>
      <c r="G2" s="57" t="s">
        <v>45</v>
      </c>
      <c r="H2" s="57" t="s">
        <v>6</v>
      </c>
      <c r="I2" s="41"/>
      <c r="J2" s="78" t="s">
        <v>22</v>
      </c>
    </row>
    <row r="3" spans="1:10" s="8" customFormat="1" ht="35.25" customHeight="1">
      <c r="A3" s="40">
        <f t="shared" ref="A3" si="0">ROW() - 1</f>
        <v>2</v>
      </c>
      <c r="B3" s="59" t="s">
        <v>11</v>
      </c>
      <c r="C3" s="59" t="s">
        <v>12</v>
      </c>
      <c r="D3" s="58" t="s">
        <v>7</v>
      </c>
      <c r="E3" s="82" t="s">
        <v>9</v>
      </c>
      <c r="F3" s="83"/>
      <c r="G3" s="83"/>
      <c r="H3" s="84"/>
      <c r="I3" s="41"/>
      <c r="J3" s="79"/>
    </row>
    <row r="4" spans="1:10" s="8" customFormat="1" ht="12" customHeight="1">
      <c r="A4" s="40"/>
      <c r="B4" s="41"/>
      <c r="C4" s="41"/>
      <c r="D4" s="41"/>
      <c r="E4" s="41"/>
      <c r="F4" s="41"/>
      <c r="G4" s="41"/>
      <c r="H4" s="41"/>
      <c r="I4" s="41"/>
      <c r="J4" s="41"/>
    </row>
    <row r="5" spans="1:10" s="8" customFormat="1" ht="20" customHeight="1">
      <c r="A5" s="40">
        <f>ROW() - 2</f>
        <v>3</v>
      </c>
      <c r="B5" s="76" t="s">
        <v>43</v>
      </c>
      <c r="C5" s="77"/>
      <c r="D5" s="19">
        <f>SUM(D6:D19)</f>
        <v>11.0002</v>
      </c>
      <c r="E5" s="12">
        <f>SUMPRODUCT(E6:E19,$D6:$D19)/$D5</f>
        <v>0.59089834730277635</v>
      </c>
      <c r="F5" s="12">
        <f t="shared" ref="F5:H5" si="1">SUMPRODUCT(F6:F19,$D6:$D19)/$D5</f>
        <v>0.31817603316303339</v>
      </c>
      <c r="G5" s="12">
        <f t="shared" si="1"/>
        <v>4.5453719023290484E-2</v>
      </c>
      <c r="H5" s="12">
        <f t="shared" si="1"/>
        <v>4.5453719023290484E-2</v>
      </c>
      <c r="I5" s="41"/>
      <c r="J5" s="9">
        <f>SUM(E5:H5)</f>
        <v>0.99998181851239054</v>
      </c>
    </row>
    <row r="6" spans="1:10" ht="20" customHeight="1" outlineLevel="1">
      <c r="A6" s="40">
        <f t="shared" ref="A6:A12" si="2">ROW() - 2</f>
        <v>4</v>
      </c>
      <c r="B6" s="60" t="s">
        <v>13</v>
      </c>
      <c r="C6" s="22" t="s">
        <v>23</v>
      </c>
      <c r="D6" s="20">
        <v>6</v>
      </c>
      <c r="E6" s="2">
        <v>1</v>
      </c>
      <c r="F6" s="2">
        <v>0</v>
      </c>
      <c r="G6" s="2">
        <v>0</v>
      </c>
      <c r="H6" s="2">
        <v>0</v>
      </c>
      <c r="I6" s="41"/>
      <c r="J6" s="14">
        <f t="shared" ref="J6:J12" si="3">SUM(E6:H6)</f>
        <v>1</v>
      </c>
    </row>
    <row r="7" spans="1:10" ht="20" customHeight="1" outlineLevel="1">
      <c r="A7" s="40">
        <f t="shared" si="2"/>
        <v>5</v>
      </c>
      <c r="B7" s="71" t="s">
        <v>15</v>
      </c>
      <c r="C7" s="4"/>
      <c r="D7" s="20">
        <v>0</v>
      </c>
      <c r="E7" s="2">
        <v>0</v>
      </c>
      <c r="F7" s="2">
        <v>0</v>
      </c>
      <c r="G7" s="2">
        <v>0</v>
      </c>
      <c r="H7" s="2">
        <v>0</v>
      </c>
      <c r="I7" s="41"/>
      <c r="J7" s="14">
        <f t="shared" si="3"/>
        <v>0</v>
      </c>
    </row>
    <row r="8" spans="1:10" ht="20" customHeight="1" outlineLevel="1">
      <c r="A8" s="40">
        <f t="shared" si="2"/>
        <v>6</v>
      </c>
      <c r="B8" s="72"/>
      <c r="C8" s="4"/>
      <c r="D8" s="20">
        <v>0</v>
      </c>
      <c r="E8" s="2">
        <v>0</v>
      </c>
      <c r="F8" s="2">
        <v>0</v>
      </c>
      <c r="G8" s="2">
        <v>0</v>
      </c>
      <c r="H8" s="2">
        <v>0</v>
      </c>
      <c r="I8" s="41"/>
      <c r="J8" s="14">
        <f t="shared" si="3"/>
        <v>0</v>
      </c>
    </row>
    <row r="9" spans="1:10" ht="20" customHeight="1" outlineLevel="1">
      <c r="A9" s="40">
        <f t="shared" si="2"/>
        <v>7</v>
      </c>
      <c r="B9" s="73" t="s">
        <v>42</v>
      </c>
      <c r="C9" s="4"/>
      <c r="D9" s="20">
        <v>0</v>
      </c>
      <c r="E9" s="2">
        <v>0</v>
      </c>
      <c r="F9" s="2">
        <v>0</v>
      </c>
      <c r="G9" s="2">
        <v>0</v>
      </c>
      <c r="H9" s="2">
        <v>0</v>
      </c>
      <c r="I9" s="41"/>
      <c r="J9" s="14">
        <f t="shared" si="3"/>
        <v>0</v>
      </c>
    </row>
    <row r="10" spans="1:10" ht="20" customHeight="1" outlineLevel="1">
      <c r="A10" s="40">
        <f t="shared" si="2"/>
        <v>8</v>
      </c>
      <c r="B10" s="74"/>
      <c r="C10" s="1" t="s">
        <v>24</v>
      </c>
      <c r="D10" s="20">
        <v>5</v>
      </c>
      <c r="E10" s="2">
        <v>0.1</v>
      </c>
      <c r="F10" s="2">
        <v>0.7</v>
      </c>
      <c r="G10" s="2">
        <v>0.1</v>
      </c>
      <c r="H10" s="2">
        <v>0.1</v>
      </c>
      <c r="I10" s="41"/>
      <c r="J10" s="14">
        <f t="shared" si="3"/>
        <v>0.99999999999999989</v>
      </c>
    </row>
    <row r="11" spans="1:10" ht="20" customHeight="1" outlineLevel="1">
      <c r="A11" s="40">
        <f t="shared" si="2"/>
        <v>9</v>
      </c>
      <c r="B11" s="71" t="s">
        <v>28</v>
      </c>
      <c r="C11" s="4"/>
      <c r="D11" s="20">
        <v>0</v>
      </c>
      <c r="E11" s="2">
        <v>0</v>
      </c>
      <c r="F11" s="2">
        <v>0</v>
      </c>
      <c r="G11" s="2">
        <v>0</v>
      </c>
      <c r="H11" s="2">
        <v>0</v>
      </c>
      <c r="I11" s="41"/>
      <c r="J11" s="14">
        <f t="shared" si="3"/>
        <v>0</v>
      </c>
    </row>
    <row r="12" spans="1:10" ht="20" customHeight="1" outlineLevel="1">
      <c r="A12" s="40">
        <f t="shared" si="2"/>
        <v>10</v>
      </c>
      <c r="B12" s="74"/>
      <c r="D12" s="20">
        <v>1E-4</v>
      </c>
      <c r="E12" s="2">
        <v>0</v>
      </c>
      <c r="F12" s="2">
        <v>0</v>
      </c>
      <c r="G12" s="2">
        <v>0</v>
      </c>
      <c r="H12" s="2">
        <v>0</v>
      </c>
      <c r="I12" s="41"/>
      <c r="J12" s="14">
        <f t="shared" si="3"/>
        <v>0</v>
      </c>
    </row>
    <row r="13" spans="1:10" ht="20" customHeight="1" outlineLevel="1">
      <c r="A13" s="40">
        <v>12</v>
      </c>
      <c r="B13" s="74"/>
      <c r="C13" s="4"/>
      <c r="D13" s="20">
        <v>0</v>
      </c>
      <c r="E13" s="2">
        <v>0</v>
      </c>
      <c r="F13" s="2">
        <v>0</v>
      </c>
      <c r="G13" s="2">
        <v>0</v>
      </c>
      <c r="H13" s="2">
        <v>0</v>
      </c>
      <c r="I13" s="41"/>
      <c r="J13" s="14">
        <f t="shared" ref="J13:J19" si="4">SUM(E13:H13)</f>
        <v>0</v>
      </c>
    </row>
    <row r="14" spans="1:10" ht="20" customHeight="1" outlineLevel="1">
      <c r="A14" s="40">
        <v>13</v>
      </c>
      <c r="B14" s="74"/>
      <c r="D14" s="20">
        <v>0</v>
      </c>
      <c r="E14" s="2">
        <v>0</v>
      </c>
      <c r="F14" s="2">
        <v>0</v>
      </c>
      <c r="G14" s="2">
        <v>0</v>
      </c>
      <c r="H14" s="2">
        <v>0</v>
      </c>
      <c r="I14" s="41"/>
      <c r="J14" s="14">
        <f t="shared" si="4"/>
        <v>0</v>
      </c>
    </row>
    <row r="15" spans="1:10" ht="20" customHeight="1" outlineLevel="1">
      <c r="A15" s="40">
        <v>14</v>
      </c>
      <c r="B15" s="74"/>
      <c r="D15" s="20">
        <v>0</v>
      </c>
      <c r="E15" s="2">
        <v>0</v>
      </c>
      <c r="F15" s="2">
        <v>0</v>
      </c>
      <c r="G15" s="2">
        <v>0</v>
      </c>
      <c r="H15" s="2">
        <v>0</v>
      </c>
      <c r="I15" s="41"/>
      <c r="J15" s="14">
        <f t="shared" si="4"/>
        <v>0</v>
      </c>
    </row>
    <row r="16" spans="1:10" ht="20" customHeight="1" outlineLevel="1">
      <c r="A16" s="40">
        <v>15</v>
      </c>
      <c r="B16" s="74"/>
      <c r="D16" s="20">
        <v>0</v>
      </c>
      <c r="E16" s="2">
        <v>0</v>
      </c>
      <c r="F16" s="2">
        <v>0</v>
      </c>
      <c r="G16" s="2">
        <v>0</v>
      </c>
      <c r="H16" s="2">
        <v>0</v>
      </c>
      <c r="I16" s="41"/>
      <c r="J16" s="14">
        <f t="shared" si="4"/>
        <v>0</v>
      </c>
    </row>
    <row r="17" spans="1:10" ht="20" customHeight="1" outlineLevel="1">
      <c r="A17" s="40">
        <v>16</v>
      </c>
      <c r="B17" s="74"/>
      <c r="D17" s="20">
        <v>0</v>
      </c>
      <c r="E17" s="2">
        <v>0</v>
      </c>
      <c r="F17" s="2">
        <v>0</v>
      </c>
      <c r="G17" s="2">
        <v>0</v>
      </c>
      <c r="H17" s="2">
        <v>0</v>
      </c>
      <c r="I17" s="41"/>
      <c r="J17" s="14">
        <f t="shared" si="4"/>
        <v>0</v>
      </c>
    </row>
    <row r="18" spans="1:10" ht="20" customHeight="1" outlineLevel="1">
      <c r="A18" s="40">
        <v>17</v>
      </c>
      <c r="B18" s="74"/>
      <c r="D18" s="20">
        <v>0</v>
      </c>
      <c r="E18" s="2">
        <v>0</v>
      </c>
      <c r="F18" s="2">
        <v>0</v>
      </c>
      <c r="G18" s="2">
        <v>0</v>
      </c>
      <c r="H18" s="2">
        <v>0</v>
      </c>
      <c r="I18" s="41"/>
      <c r="J18" s="14">
        <f t="shared" si="4"/>
        <v>0</v>
      </c>
    </row>
    <row r="19" spans="1:10" ht="20" customHeight="1" outlineLevel="1">
      <c r="A19" s="40">
        <v>18</v>
      </c>
      <c r="B19" s="74"/>
      <c r="D19" s="20">
        <v>1E-4</v>
      </c>
      <c r="E19" s="2">
        <v>0</v>
      </c>
      <c r="F19" s="2">
        <v>0</v>
      </c>
      <c r="G19" s="2">
        <v>0</v>
      </c>
      <c r="H19" s="2">
        <v>0</v>
      </c>
      <c r="I19" s="41"/>
      <c r="J19" s="14">
        <f t="shared" si="4"/>
        <v>0</v>
      </c>
    </row>
    <row r="20" spans="1:10" s="8" customFormat="1" ht="12" customHeight="1">
      <c r="A20" s="40"/>
      <c r="B20" s="41"/>
      <c r="C20" s="41"/>
      <c r="D20" s="51"/>
      <c r="E20" s="48"/>
      <c r="F20" s="48"/>
      <c r="G20" s="48"/>
      <c r="H20" s="41"/>
      <c r="I20" s="41"/>
      <c r="J20" s="41"/>
    </row>
    <row r="21" spans="1:10" s="8" customFormat="1" ht="20" customHeight="1">
      <c r="A21" s="40">
        <v>21</v>
      </c>
      <c r="B21" s="17" t="s">
        <v>0</v>
      </c>
      <c r="C21" s="17"/>
      <c r="D21" s="19">
        <f>SUM(D22:D28)</f>
        <v>1E-4</v>
      </c>
      <c r="E21" s="12">
        <f>SUMPRODUCT(E22:E28,$D22:$D28)/$D21</f>
        <v>0</v>
      </c>
      <c r="F21" s="12">
        <f>SUMPRODUCT(F22:F28,$D22:$D28)/$D21</f>
        <v>0</v>
      </c>
      <c r="G21" s="12">
        <f>SUMPRODUCT(G22:G28,$D22:$D28)/$D21</f>
        <v>0</v>
      </c>
      <c r="H21" s="12">
        <f>SUMPRODUCT(H22:H28,$D22:$D28)/$D21</f>
        <v>0</v>
      </c>
      <c r="I21" s="41"/>
      <c r="J21" s="9">
        <f>SUM(E21:H21)</f>
        <v>0</v>
      </c>
    </row>
    <row r="22" spans="1:10" ht="20" customHeight="1" outlineLevel="1">
      <c r="A22" s="40">
        <v>22</v>
      </c>
      <c r="B22" s="60" t="s">
        <v>13</v>
      </c>
      <c r="D22" s="20">
        <v>0</v>
      </c>
      <c r="E22" s="2">
        <v>0</v>
      </c>
      <c r="F22" s="2">
        <v>0</v>
      </c>
      <c r="G22" s="2">
        <v>0</v>
      </c>
      <c r="H22" s="2">
        <v>0</v>
      </c>
      <c r="I22" s="41"/>
      <c r="J22" s="14">
        <f t="shared" ref="J22:J28" si="5">SUM(E22:H22)</f>
        <v>0</v>
      </c>
    </row>
    <row r="23" spans="1:10" ht="20" customHeight="1" outlineLevel="1">
      <c r="A23" s="40">
        <v>23</v>
      </c>
      <c r="B23" s="71" t="s">
        <v>14</v>
      </c>
      <c r="D23" s="20">
        <v>0</v>
      </c>
      <c r="E23" s="2">
        <v>0</v>
      </c>
      <c r="F23" s="2">
        <v>0</v>
      </c>
      <c r="G23" s="2">
        <v>0</v>
      </c>
      <c r="H23" s="2">
        <v>0</v>
      </c>
      <c r="I23" s="41"/>
      <c r="J23" s="14">
        <f t="shared" si="5"/>
        <v>0</v>
      </c>
    </row>
    <row r="24" spans="1:10" ht="20" customHeight="1" outlineLevel="1">
      <c r="A24" s="40">
        <v>24</v>
      </c>
      <c r="B24" s="75"/>
      <c r="D24" s="20">
        <v>0</v>
      </c>
      <c r="E24" s="2">
        <v>0</v>
      </c>
      <c r="F24" s="2">
        <v>0</v>
      </c>
      <c r="G24" s="2">
        <v>0</v>
      </c>
      <c r="H24" s="2">
        <v>0</v>
      </c>
      <c r="I24" s="41"/>
      <c r="J24" s="14">
        <f t="shared" si="5"/>
        <v>0</v>
      </c>
    </row>
    <row r="25" spans="1:10" ht="20" customHeight="1" outlineLevel="1">
      <c r="A25" s="40">
        <v>25</v>
      </c>
      <c r="B25" s="75"/>
      <c r="D25" s="20">
        <v>0</v>
      </c>
      <c r="E25" s="2">
        <v>0</v>
      </c>
      <c r="F25" s="2">
        <v>0</v>
      </c>
      <c r="G25" s="2">
        <v>0</v>
      </c>
      <c r="H25" s="2">
        <v>0</v>
      </c>
      <c r="I25" s="41"/>
      <c r="J25" s="14">
        <f t="shared" si="5"/>
        <v>0</v>
      </c>
    </row>
    <row r="26" spans="1:10" ht="20" customHeight="1" outlineLevel="1">
      <c r="A26" s="40">
        <v>26</v>
      </c>
      <c r="B26" s="75"/>
      <c r="D26" s="20">
        <v>0</v>
      </c>
      <c r="E26" s="2">
        <v>0</v>
      </c>
      <c r="F26" s="2">
        <v>0</v>
      </c>
      <c r="G26" s="2">
        <v>0</v>
      </c>
      <c r="H26" s="2">
        <v>0</v>
      </c>
      <c r="I26" s="41"/>
      <c r="J26" s="14">
        <f t="shared" si="5"/>
        <v>0</v>
      </c>
    </row>
    <row r="27" spans="1:10" ht="20" customHeight="1" outlineLevel="1">
      <c r="A27" s="40">
        <v>27</v>
      </c>
      <c r="B27" s="75"/>
      <c r="D27" s="20">
        <v>0</v>
      </c>
      <c r="E27" s="2">
        <v>0</v>
      </c>
      <c r="F27" s="2">
        <v>0</v>
      </c>
      <c r="G27" s="2">
        <v>0</v>
      </c>
      <c r="H27" s="2">
        <v>0</v>
      </c>
      <c r="I27" s="41"/>
      <c r="J27" s="14">
        <f t="shared" si="5"/>
        <v>0</v>
      </c>
    </row>
    <row r="28" spans="1:10" ht="20" customHeight="1" outlineLevel="1">
      <c r="A28" s="40">
        <v>28</v>
      </c>
      <c r="B28" s="75"/>
      <c r="D28" s="20">
        <v>1E-4</v>
      </c>
      <c r="E28" s="2">
        <v>0</v>
      </c>
      <c r="F28" s="2">
        <v>0</v>
      </c>
      <c r="G28" s="2">
        <v>0</v>
      </c>
      <c r="H28" s="2">
        <v>0</v>
      </c>
      <c r="I28" s="41"/>
      <c r="J28" s="14">
        <f t="shared" si="5"/>
        <v>0</v>
      </c>
    </row>
    <row r="29" spans="1:10" s="8" customFormat="1" ht="12" customHeight="1">
      <c r="A29" s="40"/>
      <c r="B29" s="41"/>
      <c r="C29" s="41"/>
      <c r="D29" s="51"/>
      <c r="E29" s="48"/>
      <c r="F29" s="48"/>
      <c r="G29" s="48"/>
      <c r="H29" s="41"/>
      <c r="I29" s="41"/>
      <c r="J29" s="41"/>
    </row>
    <row r="30" spans="1:10" s="8" customFormat="1" ht="20" customHeight="1">
      <c r="A30" s="40">
        <v>31</v>
      </c>
      <c r="B30" s="76" t="s">
        <v>1</v>
      </c>
      <c r="C30" s="77"/>
      <c r="D30" s="19">
        <f>SUM(D31:D37)</f>
        <v>1E-4</v>
      </c>
      <c r="E30" s="12">
        <f>SUMPRODUCT(E31:E37,$D31:$D37)/$D30</f>
        <v>0</v>
      </c>
      <c r="F30" s="12">
        <f>SUMPRODUCT(F31:F37,$D31:$D37)/$D30</f>
        <v>0</v>
      </c>
      <c r="G30" s="12">
        <f>SUMPRODUCT(G31:G37,$D31:$D37)/$D30</f>
        <v>0</v>
      </c>
      <c r="H30" s="12">
        <f>SUMPRODUCT(H31:H37,$D31:$D37)/$D30</f>
        <v>0</v>
      </c>
      <c r="I30" s="41"/>
      <c r="J30" s="9">
        <f>SUM(E30:H30)</f>
        <v>0</v>
      </c>
    </row>
    <row r="31" spans="1:10" ht="20" customHeight="1" outlineLevel="1">
      <c r="A31" s="40">
        <v>32</v>
      </c>
      <c r="B31" s="60" t="s">
        <v>13</v>
      </c>
      <c r="D31" s="20">
        <v>0</v>
      </c>
      <c r="E31" s="2">
        <v>0</v>
      </c>
      <c r="F31" s="2">
        <v>0</v>
      </c>
      <c r="G31" s="2">
        <v>0</v>
      </c>
      <c r="H31" s="2">
        <v>0</v>
      </c>
      <c r="I31" s="41"/>
      <c r="J31" s="14">
        <f t="shared" ref="J31:J37" si="6">SUM(E31:H31)</f>
        <v>0</v>
      </c>
    </row>
    <row r="32" spans="1:10" ht="20" customHeight="1" outlineLevel="1">
      <c r="A32" s="40">
        <v>33</v>
      </c>
      <c r="B32" s="71" t="s">
        <v>16</v>
      </c>
      <c r="D32" s="20">
        <v>0</v>
      </c>
      <c r="E32" s="2">
        <v>0</v>
      </c>
      <c r="F32" s="2">
        <v>0</v>
      </c>
      <c r="G32" s="2">
        <v>0</v>
      </c>
      <c r="H32" s="2">
        <v>0</v>
      </c>
      <c r="I32" s="41"/>
      <c r="J32" s="14">
        <f t="shared" si="6"/>
        <v>0</v>
      </c>
    </row>
    <row r="33" spans="1:10" ht="20" customHeight="1" outlineLevel="1">
      <c r="A33" s="40">
        <v>34</v>
      </c>
      <c r="B33" s="75"/>
      <c r="D33" s="20">
        <v>0</v>
      </c>
      <c r="E33" s="2">
        <v>0</v>
      </c>
      <c r="F33" s="2">
        <v>0</v>
      </c>
      <c r="G33" s="2">
        <v>0</v>
      </c>
      <c r="H33" s="2">
        <v>0</v>
      </c>
      <c r="I33" s="41"/>
      <c r="J33" s="14">
        <f t="shared" si="6"/>
        <v>0</v>
      </c>
    </row>
    <row r="34" spans="1:10" ht="20" customHeight="1" outlineLevel="1">
      <c r="A34" s="40">
        <v>35</v>
      </c>
      <c r="B34" s="75"/>
      <c r="D34" s="20">
        <v>0</v>
      </c>
      <c r="E34" s="2">
        <v>0</v>
      </c>
      <c r="F34" s="2">
        <v>0</v>
      </c>
      <c r="G34" s="2">
        <v>0</v>
      </c>
      <c r="H34" s="2">
        <v>0</v>
      </c>
      <c r="I34" s="41"/>
      <c r="J34" s="14">
        <f t="shared" si="6"/>
        <v>0</v>
      </c>
    </row>
    <row r="35" spans="1:10" ht="20" customHeight="1" outlineLevel="1">
      <c r="A35" s="40">
        <v>36</v>
      </c>
      <c r="B35" s="75"/>
      <c r="D35" s="20">
        <v>0</v>
      </c>
      <c r="E35" s="2">
        <v>0</v>
      </c>
      <c r="F35" s="2">
        <v>0</v>
      </c>
      <c r="G35" s="2">
        <v>0</v>
      </c>
      <c r="H35" s="2">
        <v>0</v>
      </c>
      <c r="I35" s="41"/>
      <c r="J35" s="14">
        <f t="shared" si="6"/>
        <v>0</v>
      </c>
    </row>
    <row r="36" spans="1:10" ht="20" customHeight="1" outlineLevel="1">
      <c r="A36" s="40">
        <v>37</v>
      </c>
      <c r="B36" s="75"/>
      <c r="D36" s="20">
        <v>0</v>
      </c>
      <c r="E36" s="2">
        <v>0</v>
      </c>
      <c r="F36" s="2">
        <v>0</v>
      </c>
      <c r="G36" s="2">
        <v>0</v>
      </c>
      <c r="H36" s="2">
        <v>0</v>
      </c>
      <c r="I36" s="41"/>
      <c r="J36" s="14">
        <f t="shared" si="6"/>
        <v>0</v>
      </c>
    </row>
    <row r="37" spans="1:10" ht="20" customHeight="1" outlineLevel="1">
      <c r="A37" s="40">
        <v>38</v>
      </c>
      <c r="B37" s="75"/>
      <c r="D37" s="20">
        <v>1E-4</v>
      </c>
      <c r="E37" s="2">
        <v>0</v>
      </c>
      <c r="F37" s="2">
        <v>0</v>
      </c>
      <c r="G37" s="2">
        <v>0</v>
      </c>
      <c r="H37" s="2">
        <v>0</v>
      </c>
      <c r="I37" s="41"/>
      <c r="J37" s="14">
        <f t="shared" si="6"/>
        <v>0</v>
      </c>
    </row>
    <row r="38" spans="1:10" s="8" customFormat="1" ht="12" customHeight="1">
      <c r="A38" s="40"/>
      <c r="B38" s="13"/>
      <c r="C38" s="13"/>
      <c r="D38" s="25"/>
      <c r="E38" s="26"/>
      <c r="F38" s="26"/>
      <c r="G38" s="26"/>
      <c r="H38" s="13"/>
      <c r="I38" s="41"/>
      <c r="J38" s="13"/>
    </row>
    <row r="39" spans="1:10" s="8" customFormat="1" ht="20" customHeight="1">
      <c r="A39" s="40">
        <v>41</v>
      </c>
      <c r="B39" s="76" t="s">
        <v>2</v>
      </c>
      <c r="C39" s="77"/>
      <c r="D39" s="19">
        <f>SUM(D40:D46)</f>
        <v>1E-4</v>
      </c>
      <c r="E39" s="12">
        <f>SUMPRODUCT(E40:E46,$D40:$D46)/$D39</f>
        <v>0</v>
      </c>
      <c r="F39" s="12">
        <f>SUMPRODUCT(F40:F46,$D40:$D46)/$D39</f>
        <v>0</v>
      </c>
      <c r="G39" s="12">
        <f>SUMPRODUCT(G40:G46,$D40:$D46)/$D39</f>
        <v>0</v>
      </c>
      <c r="H39" s="12">
        <f>SUMPRODUCT(H40:H46,$D40:$D46)/$D39</f>
        <v>0</v>
      </c>
      <c r="I39" s="41"/>
      <c r="J39" s="9">
        <f>SUM(E39:H39)</f>
        <v>0</v>
      </c>
    </row>
    <row r="40" spans="1:10" ht="20" customHeight="1" outlineLevel="1">
      <c r="A40" s="40">
        <v>42</v>
      </c>
      <c r="B40" s="60" t="s">
        <v>13</v>
      </c>
      <c r="D40" s="20">
        <v>0</v>
      </c>
      <c r="E40" s="2">
        <v>0</v>
      </c>
      <c r="F40" s="2">
        <v>0</v>
      </c>
      <c r="G40" s="2">
        <v>0</v>
      </c>
      <c r="H40" s="2">
        <v>0</v>
      </c>
      <c r="I40" s="41"/>
      <c r="J40" s="14">
        <f t="shared" ref="J40:J73" si="7">SUM(E40:H40)</f>
        <v>0</v>
      </c>
    </row>
    <row r="41" spans="1:10" ht="20" customHeight="1" outlineLevel="1">
      <c r="A41" s="40">
        <v>43</v>
      </c>
      <c r="B41" s="71" t="s">
        <v>19</v>
      </c>
      <c r="D41" s="20">
        <v>0</v>
      </c>
      <c r="E41" s="2">
        <v>0</v>
      </c>
      <c r="F41" s="2">
        <v>0</v>
      </c>
      <c r="G41" s="2">
        <v>0</v>
      </c>
      <c r="H41" s="2">
        <v>0</v>
      </c>
      <c r="I41" s="41"/>
      <c r="J41" s="14">
        <f t="shared" si="7"/>
        <v>0</v>
      </c>
    </row>
    <row r="42" spans="1:10" ht="20" customHeight="1" outlineLevel="1">
      <c r="A42" s="40">
        <v>44</v>
      </c>
      <c r="B42" s="75"/>
      <c r="D42" s="20">
        <v>0</v>
      </c>
      <c r="E42" s="2">
        <v>0</v>
      </c>
      <c r="F42" s="2">
        <v>0</v>
      </c>
      <c r="G42" s="2">
        <v>0</v>
      </c>
      <c r="H42" s="2">
        <v>0</v>
      </c>
      <c r="I42" s="41"/>
      <c r="J42" s="14">
        <f t="shared" si="7"/>
        <v>0</v>
      </c>
    </row>
    <row r="43" spans="1:10" ht="20" customHeight="1" outlineLevel="1">
      <c r="A43" s="40">
        <v>45</v>
      </c>
      <c r="B43" s="75"/>
      <c r="D43" s="20">
        <v>0</v>
      </c>
      <c r="E43" s="2">
        <v>0</v>
      </c>
      <c r="F43" s="2">
        <v>0</v>
      </c>
      <c r="G43" s="2">
        <v>0</v>
      </c>
      <c r="H43" s="2">
        <v>0</v>
      </c>
      <c r="I43" s="41"/>
      <c r="J43" s="14">
        <f t="shared" si="7"/>
        <v>0</v>
      </c>
    </row>
    <row r="44" spans="1:10" ht="20" customHeight="1" outlineLevel="1">
      <c r="A44" s="40">
        <v>46</v>
      </c>
      <c r="B44" s="75"/>
      <c r="D44" s="20">
        <v>0</v>
      </c>
      <c r="E44" s="2">
        <v>0</v>
      </c>
      <c r="F44" s="2">
        <v>0</v>
      </c>
      <c r="G44" s="2">
        <v>0</v>
      </c>
      <c r="H44" s="2">
        <v>0</v>
      </c>
      <c r="I44" s="41"/>
      <c r="J44" s="14">
        <f t="shared" si="7"/>
        <v>0</v>
      </c>
    </row>
    <row r="45" spans="1:10" ht="20" customHeight="1" outlineLevel="1">
      <c r="A45" s="40">
        <v>47</v>
      </c>
      <c r="B45" s="75"/>
      <c r="D45" s="20">
        <v>0</v>
      </c>
      <c r="E45" s="2">
        <v>0</v>
      </c>
      <c r="F45" s="2">
        <v>0</v>
      </c>
      <c r="G45" s="2">
        <v>0</v>
      </c>
      <c r="H45" s="2">
        <v>0</v>
      </c>
      <c r="I45" s="41"/>
      <c r="J45" s="14">
        <f t="shared" si="7"/>
        <v>0</v>
      </c>
    </row>
    <row r="46" spans="1:10" ht="20" customHeight="1" outlineLevel="1">
      <c r="A46" s="40">
        <v>48</v>
      </c>
      <c r="B46" s="75"/>
      <c r="D46" s="20">
        <v>1E-4</v>
      </c>
      <c r="E46" s="2">
        <v>0</v>
      </c>
      <c r="F46" s="2">
        <v>0</v>
      </c>
      <c r="G46" s="2">
        <v>0</v>
      </c>
      <c r="H46" s="2">
        <v>0</v>
      </c>
      <c r="I46" s="41"/>
      <c r="J46" s="14">
        <f t="shared" si="7"/>
        <v>0</v>
      </c>
    </row>
    <row r="47" spans="1:10" s="8" customFormat="1" ht="12" customHeight="1">
      <c r="A47" s="40"/>
      <c r="B47" s="50"/>
      <c r="C47" s="41"/>
      <c r="D47" s="51"/>
      <c r="E47" s="48"/>
      <c r="F47" s="48"/>
      <c r="G47" s="48"/>
      <c r="H47" s="41"/>
      <c r="I47" s="41"/>
      <c r="J47" s="41"/>
    </row>
    <row r="48" spans="1:10" s="8" customFormat="1" ht="20" customHeight="1">
      <c r="A48" s="40">
        <v>51</v>
      </c>
      <c r="B48" s="76" t="s">
        <v>3</v>
      </c>
      <c r="C48" s="77"/>
      <c r="D48" s="19">
        <f>SUM(D49:D55)</f>
        <v>1E-4</v>
      </c>
      <c r="E48" s="12">
        <f>SUMPRODUCT(E49:E55,$D49:$D55)/$D48</f>
        <v>0</v>
      </c>
      <c r="F48" s="12">
        <f>SUMPRODUCT(F49:F55,$D49:$D55)/$D48</f>
        <v>0</v>
      </c>
      <c r="G48" s="12">
        <f>SUMPRODUCT(G49:G55,$D49:$D55)/$D48</f>
        <v>0</v>
      </c>
      <c r="H48" s="12">
        <f>SUMPRODUCT(H49:H55,$D49:$D55)/$D48</f>
        <v>0</v>
      </c>
      <c r="I48" s="41"/>
      <c r="J48" s="9">
        <f>SUM(E48:H48)</f>
        <v>0</v>
      </c>
    </row>
    <row r="49" spans="1:10" ht="20" customHeight="1" outlineLevel="1">
      <c r="A49" s="40">
        <v>52</v>
      </c>
      <c r="B49" s="60" t="s">
        <v>13</v>
      </c>
      <c r="D49" s="20">
        <v>0</v>
      </c>
      <c r="E49" s="2">
        <v>0</v>
      </c>
      <c r="F49" s="2">
        <v>0</v>
      </c>
      <c r="G49" s="2">
        <v>0</v>
      </c>
      <c r="H49" s="2">
        <v>0</v>
      </c>
      <c r="I49" s="41"/>
      <c r="J49" s="14">
        <f t="shared" ref="J49:J55" si="8">SUM(E49:H49)</f>
        <v>0</v>
      </c>
    </row>
    <row r="50" spans="1:10" ht="20" customHeight="1" outlineLevel="1">
      <c r="A50" s="40">
        <v>53</v>
      </c>
      <c r="B50" s="71" t="s">
        <v>4</v>
      </c>
      <c r="D50" s="20">
        <v>0</v>
      </c>
      <c r="E50" s="2">
        <v>0</v>
      </c>
      <c r="F50" s="2">
        <v>0</v>
      </c>
      <c r="G50" s="2">
        <v>0</v>
      </c>
      <c r="H50" s="2">
        <v>0</v>
      </c>
      <c r="I50" s="41"/>
      <c r="J50" s="14">
        <f t="shared" si="8"/>
        <v>0</v>
      </c>
    </row>
    <row r="51" spans="1:10" ht="20" customHeight="1" outlineLevel="1">
      <c r="A51" s="40">
        <v>54</v>
      </c>
      <c r="B51" s="75"/>
      <c r="D51" s="20">
        <v>0</v>
      </c>
      <c r="E51" s="2">
        <v>0</v>
      </c>
      <c r="F51" s="2">
        <v>0</v>
      </c>
      <c r="G51" s="2">
        <v>0</v>
      </c>
      <c r="H51" s="2">
        <v>0</v>
      </c>
      <c r="I51" s="41"/>
      <c r="J51" s="14">
        <f t="shared" si="8"/>
        <v>0</v>
      </c>
    </row>
    <row r="52" spans="1:10" ht="20" customHeight="1" outlineLevel="1">
      <c r="A52" s="40">
        <v>55</v>
      </c>
      <c r="B52" s="75"/>
      <c r="D52" s="20">
        <v>0</v>
      </c>
      <c r="E52" s="2">
        <v>0</v>
      </c>
      <c r="F52" s="2">
        <v>0</v>
      </c>
      <c r="G52" s="2">
        <v>0</v>
      </c>
      <c r="H52" s="2">
        <v>0</v>
      </c>
      <c r="I52" s="41"/>
      <c r="J52" s="14">
        <f t="shared" si="8"/>
        <v>0</v>
      </c>
    </row>
    <row r="53" spans="1:10" ht="20" customHeight="1" outlineLevel="1">
      <c r="A53" s="40">
        <v>56</v>
      </c>
      <c r="B53" s="75"/>
      <c r="D53" s="20">
        <v>0</v>
      </c>
      <c r="E53" s="2">
        <v>0</v>
      </c>
      <c r="F53" s="2">
        <v>0</v>
      </c>
      <c r="G53" s="2">
        <v>0</v>
      </c>
      <c r="H53" s="2">
        <v>0</v>
      </c>
      <c r="I53" s="41"/>
      <c r="J53" s="14">
        <f t="shared" si="8"/>
        <v>0</v>
      </c>
    </row>
    <row r="54" spans="1:10" ht="20" customHeight="1" outlineLevel="1">
      <c r="A54" s="40">
        <v>57</v>
      </c>
      <c r="B54" s="75"/>
      <c r="D54" s="20">
        <v>0</v>
      </c>
      <c r="E54" s="2">
        <v>0</v>
      </c>
      <c r="F54" s="2">
        <v>0</v>
      </c>
      <c r="G54" s="2">
        <v>0</v>
      </c>
      <c r="H54" s="2">
        <v>0</v>
      </c>
      <c r="I54" s="41"/>
      <c r="J54" s="14">
        <f t="shared" si="8"/>
        <v>0</v>
      </c>
    </row>
    <row r="55" spans="1:10" ht="20" customHeight="1" outlineLevel="1">
      <c r="A55" s="40">
        <v>58</v>
      </c>
      <c r="B55" s="75"/>
      <c r="D55" s="20">
        <v>1E-4</v>
      </c>
      <c r="E55" s="2">
        <v>0</v>
      </c>
      <c r="F55" s="2">
        <v>0</v>
      </c>
      <c r="G55" s="2">
        <v>0</v>
      </c>
      <c r="H55" s="2">
        <v>0</v>
      </c>
      <c r="I55" s="41"/>
      <c r="J55" s="14">
        <f t="shared" si="8"/>
        <v>0</v>
      </c>
    </row>
    <row r="56" spans="1:10" s="8" customFormat="1" ht="12" customHeight="1">
      <c r="A56" s="40"/>
      <c r="B56" s="50"/>
      <c r="C56" s="41"/>
      <c r="D56" s="51"/>
      <c r="E56" s="48"/>
      <c r="F56" s="48"/>
      <c r="G56" s="41"/>
      <c r="H56" s="41"/>
      <c r="I56" s="41"/>
      <c r="J56" s="41"/>
    </row>
    <row r="57" spans="1:10" s="8" customFormat="1" ht="20" customHeight="1">
      <c r="A57" s="40">
        <v>61</v>
      </c>
      <c r="B57" s="76" t="s">
        <v>5</v>
      </c>
      <c r="C57" s="77"/>
      <c r="D57" s="19">
        <f>SUM(D58:D64)</f>
        <v>1E-4</v>
      </c>
      <c r="E57" s="12">
        <f>SUMPRODUCT(E58:E64,$D58:$D64)/$D57</f>
        <v>0</v>
      </c>
      <c r="F57" s="12">
        <f>SUMPRODUCT(F58:F64,$D58:$D64)/$D57</f>
        <v>0</v>
      </c>
      <c r="G57" s="12">
        <f>SUMPRODUCT(G58:G64,$D58:$D64)/$D57</f>
        <v>0</v>
      </c>
      <c r="H57" s="12">
        <f>SUMPRODUCT(H58:H64,$D58:$D64)/$D57</f>
        <v>0</v>
      </c>
      <c r="I57" s="41"/>
      <c r="J57" s="9">
        <f>SUM(E57:H57)</f>
        <v>0</v>
      </c>
    </row>
    <row r="58" spans="1:10" ht="20" customHeight="1" outlineLevel="1">
      <c r="A58" s="40">
        <v>62</v>
      </c>
      <c r="B58" s="60" t="s">
        <v>13</v>
      </c>
      <c r="D58" s="20">
        <v>0</v>
      </c>
      <c r="E58" s="2">
        <v>0</v>
      </c>
      <c r="F58" s="2">
        <v>0</v>
      </c>
      <c r="G58" s="2">
        <v>0</v>
      </c>
      <c r="H58" s="2">
        <v>0</v>
      </c>
      <c r="I58" s="41"/>
      <c r="J58" s="14">
        <f t="shared" ref="J58:J64" si="9">SUM(E58:H58)</f>
        <v>0</v>
      </c>
    </row>
    <row r="59" spans="1:10" ht="20" customHeight="1" outlineLevel="1">
      <c r="A59" s="40">
        <v>63</v>
      </c>
      <c r="B59" s="71" t="s">
        <v>18</v>
      </c>
      <c r="D59" s="20">
        <v>0</v>
      </c>
      <c r="E59" s="2">
        <v>0</v>
      </c>
      <c r="F59" s="2">
        <v>0</v>
      </c>
      <c r="G59" s="2">
        <v>0</v>
      </c>
      <c r="H59" s="2">
        <v>0</v>
      </c>
      <c r="I59" s="41"/>
      <c r="J59" s="14">
        <f t="shared" si="9"/>
        <v>0</v>
      </c>
    </row>
    <row r="60" spans="1:10" ht="20" customHeight="1" outlineLevel="1">
      <c r="A60" s="40">
        <v>64</v>
      </c>
      <c r="B60" s="75"/>
      <c r="D60" s="20">
        <v>0</v>
      </c>
      <c r="E60" s="2">
        <v>0</v>
      </c>
      <c r="F60" s="2">
        <v>0</v>
      </c>
      <c r="G60" s="2">
        <v>0</v>
      </c>
      <c r="H60" s="2">
        <v>0</v>
      </c>
      <c r="I60" s="41"/>
      <c r="J60" s="14">
        <f t="shared" si="9"/>
        <v>0</v>
      </c>
    </row>
    <row r="61" spans="1:10" ht="20" customHeight="1" outlineLevel="1">
      <c r="A61" s="40">
        <v>65</v>
      </c>
      <c r="B61" s="75"/>
      <c r="D61" s="20">
        <v>0</v>
      </c>
      <c r="E61" s="2">
        <v>0</v>
      </c>
      <c r="F61" s="2">
        <v>0</v>
      </c>
      <c r="G61" s="2">
        <v>0</v>
      </c>
      <c r="H61" s="2">
        <v>0</v>
      </c>
      <c r="I61" s="41"/>
      <c r="J61" s="14">
        <f t="shared" si="9"/>
        <v>0</v>
      </c>
    </row>
    <row r="62" spans="1:10" ht="20" customHeight="1" outlineLevel="1">
      <c r="A62" s="40">
        <v>66</v>
      </c>
      <c r="B62" s="75"/>
      <c r="D62" s="20">
        <v>0</v>
      </c>
      <c r="E62" s="2">
        <v>0</v>
      </c>
      <c r="F62" s="2">
        <v>0</v>
      </c>
      <c r="G62" s="2">
        <v>0</v>
      </c>
      <c r="H62" s="2">
        <v>0</v>
      </c>
      <c r="I62" s="41"/>
      <c r="J62" s="14">
        <f t="shared" si="9"/>
        <v>0</v>
      </c>
    </row>
    <row r="63" spans="1:10" ht="20" customHeight="1" outlineLevel="1">
      <c r="A63" s="40">
        <v>67</v>
      </c>
      <c r="B63" s="75"/>
      <c r="D63" s="20">
        <v>0</v>
      </c>
      <c r="E63" s="2">
        <v>0</v>
      </c>
      <c r="F63" s="2">
        <v>0</v>
      </c>
      <c r="G63" s="2">
        <v>0</v>
      </c>
      <c r="H63" s="2">
        <v>0</v>
      </c>
      <c r="I63" s="41"/>
      <c r="J63" s="14">
        <f t="shared" si="9"/>
        <v>0</v>
      </c>
    </row>
    <row r="64" spans="1:10" ht="20" customHeight="1" outlineLevel="1">
      <c r="A64" s="40">
        <v>68</v>
      </c>
      <c r="B64" s="75"/>
      <c r="D64" s="20">
        <v>1E-4</v>
      </c>
      <c r="E64" s="2">
        <v>0</v>
      </c>
      <c r="F64" s="2">
        <v>0</v>
      </c>
      <c r="G64" s="2">
        <v>0</v>
      </c>
      <c r="H64" s="2">
        <v>0</v>
      </c>
      <c r="I64" s="41"/>
      <c r="J64" s="14">
        <f t="shared" si="9"/>
        <v>0</v>
      </c>
    </row>
    <row r="65" spans="1:10" s="8" customFormat="1" ht="12" customHeight="1">
      <c r="A65" s="40"/>
      <c r="B65" s="50"/>
      <c r="C65" s="41"/>
      <c r="D65" s="51"/>
      <c r="E65" s="48"/>
      <c r="F65" s="48"/>
      <c r="G65" s="48"/>
      <c r="H65" s="41"/>
      <c r="I65" s="41"/>
      <c r="J65" s="41"/>
    </row>
    <row r="66" spans="1:10" s="8" customFormat="1" ht="20" customHeight="1">
      <c r="A66" s="40">
        <v>71</v>
      </c>
      <c r="B66" s="76" t="s">
        <v>6</v>
      </c>
      <c r="C66" s="77"/>
      <c r="D66" s="19">
        <f>SUM(D67:D73)</f>
        <v>1E-4</v>
      </c>
      <c r="E66" s="12">
        <f>SUMPRODUCT(E67:E73,$D67:$D73)/$D66</f>
        <v>0</v>
      </c>
      <c r="F66" s="12">
        <f>SUMPRODUCT(F67:F73,$D67:$D73)/$D66</f>
        <v>0</v>
      </c>
      <c r="G66" s="12">
        <f>SUMPRODUCT(G67:G73,$D67:$D73)/$D66</f>
        <v>0</v>
      </c>
      <c r="H66" s="12">
        <f>SUMPRODUCT(H67:H73,$D67:$D73)/$D66</f>
        <v>0</v>
      </c>
      <c r="I66" s="41"/>
      <c r="J66" s="9">
        <f t="shared" si="7"/>
        <v>0</v>
      </c>
    </row>
    <row r="67" spans="1:10" ht="20" customHeight="1" outlineLevel="1">
      <c r="A67" s="40">
        <v>72</v>
      </c>
      <c r="B67" s="60" t="s">
        <v>13</v>
      </c>
      <c r="D67" s="20">
        <v>0</v>
      </c>
      <c r="E67" s="2">
        <v>0</v>
      </c>
      <c r="F67" s="2">
        <v>0</v>
      </c>
      <c r="G67" s="2">
        <v>0</v>
      </c>
      <c r="H67" s="2">
        <v>0</v>
      </c>
      <c r="I67" s="41"/>
      <c r="J67" s="14">
        <f t="shared" si="7"/>
        <v>0</v>
      </c>
    </row>
    <row r="68" spans="1:10" ht="20" customHeight="1" outlineLevel="1">
      <c r="A68" s="40">
        <v>73</v>
      </c>
      <c r="B68" s="71" t="s">
        <v>17</v>
      </c>
      <c r="D68" s="20">
        <v>0</v>
      </c>
      <c r="E68" s="2">
        <v>0</v>
      </c>
      <c r="F68" s="2">
        <v>0</v>
      </c>
      <c r="G68" s="2">
        <v>0</v>
      </c>
      <c r="H68" s="2">
        <v>0</v>
      </c>
      <c r="I68" s="41"/>
      <c r="J68" s="14">
        <f t="shared" si="7"/>
        <v>0</v>
      </c>
    </row>
    <row r="69" spans="1:10" ht="20" customHeight="1" outlineLevel="1">
      <c r="A69" s="40">
        <v>74</v>
      </c>
      <c r="B69" s="75"/>
      <c r="D69" s="20">
        <v>0</v>
      </c>
      <c r="E69" s="2">
        <v>0</v>
      </c>
      <c r="F69" s="2">
        <v>0</v>
      </c>
      <c r="G69" s="2">
        <v>0</v>
      </c>
      <c r="H69" s="2">
        <v>0</v>
      </c>
      <c r="I69" s="41"/>
      <c r="J69" s="14">
        <f t="shared" si="7"/>
        <v>0</v>
      </c>
    </row>
    <row r="70" spans="1:10" ht="20" customHeight="1" outlineLevel="1">
      <c r="A70" s="40">
        <v>75</v>
      </c>
      <c r="B70" s="75"/>
      <c r="D70" s="20">
        <v>0</v>
      </c>
      <c r="E70" s="2">
        <v>0</v>
      </c>
      <c r="F70" s="2">
        <v>0</v>
      </c>
      <c r="G70" s="2">
        <v>0</v>
      </c>
      <c r="H70" s="2">
        <v>0</v>
      </c>
      <c r="I70" s="41"/>
      <c r="J70" s="14">
        <f t="shared" si="7"/>
        <v>0</v>
      </c>
    </row>
    <row r="71" spans="1:10" ht="20" customHeight="1" outlineLevel="1">
      <c r="A71" s="40">
        <v>76</v>
      </c>
      <c r="B71" s="75"/>
      <c r="D71" s="20">
        <v>0</v>
      </c>
      <c r="E71" s="2">
        <v>0</v>
      </c>
      <c r="F71" s="2">
        <v>0</v>
      </c>
      <c r="G71" s="2">
        <v>0</v>
      </c>
      <c r="H71" s="2">
        <v>0</v>
      </c>
      <c r="I71" s="41"/>
      <c r="J71" s="14">
        <f t="shared" si="7"/>
        <v>0</v>
      </c>
    </row>
    <row r="72" spans="1:10" ht="20" customHeight="1" outlineLevel="1">
      <c r="A72" s="40">
        <v>77</v>
      </c>
      <c r="B72" s="75"/>
      <c r="D72" s="20">
        <v>0</v>
      </c>
      <c r="E72" s="2">
        <v>0</v>
      </c>
      <c r="F72" s="2">
        <v>0</v>
      </c>
      <c r="G72" s="2">
        <v>0</v>
      </c>
      <c r="H72" s="2">
        <v>0</v>
      </c>
      <c r="I72" s="41"/>
      <c r="J72" s="14">
        <f t="shared" si="7"/>
        <v>0</v>
      </c>
    </row>
    <row r="73" spans="1:10" ht="20" customHeight="1" outlineLevel="1">
      <c r="A73" s="40">
        <v>78</v>
      </c>
      <c r="B73" s="75"/>
      <c r="D73" s="20">
        <v>1E-4</v>
      </c>
      <c r="E73" s="2">
        <v>0</v>
      </c>
      <c r="F73" s="2">
        <v>0</v>
      </c>
      <c r="G73" s="2">
        <v>0</v>
      </c>
      <c r="H73" s="2">
        <v>0</v>
      </c>
      <c r="I73" s="41"/>
      <c r="J73" s="14">
        <f t="shared" si="7"/>
        <v>0</v>
      </c>
    </row>
    <row r="74" spans="1:10" s="8" customFormat="1" ht="12" customHeight="1">
      <c r="A74" s="40"/>
      <c r="B74" s="50"/>
      <c r="C74" s="41"/>
      <c r="D74" s="51"/>
      <c r="E74" s="48"/>
      <c r="F74" s="48"/>
      <c r="G74" s="48"/>
      <c r="H74" s="48"/>
      <c r="I74" s="41"/>
      <c r="J74" s="49"/>
    </row>
    <row r="75" spans="1:10" s="8" customFormat="1" ht="20" customHeight="1" thickBot="1">
      <c r="A75" s="40">
        <v>80</v>
      </c>
      <c r="B75" s="80" t="s">
        <v>20</v>
      </c>
      <c r="C75" s="81"/>
      <c r="D75" s="34">
        <f>SUM(D5,D21,D30,D39,D48,D57,D66)</f>
        <v>11.000799999999998</v>
      </c>
      <c r="E75" s="16">
        <f>($D5*E5+$D21*E21+$D30*E30+$D39*E39+$D48*E48+$D57*E57+$D66*E66)/$D75</f>
        <v>0.59086611882772178</v>
      </c>
      <c r="F75" s="16">
        <f>($D5*F5+$D21*F21+$D30*F30+$D39*F39+$D48*F48+$D57*F57+$D66*F66)/$D75</f>
        <v>0.31815867936877318</v>
      </c>
      <c r="G75" s="16">
        <f>($D5*G5+$D21*G21+$D30*G30+$D39*G39+$D48*G48+$D57*G57+$D66*G66)/$D75</f>
        <v>4.5451239909824741E-2</v>
      </c>
      <c r="H75" s="16">
        <f>($D5*H5+$D21*H21+$D30*H30+$D39*H39+$D48*H48+$D57*H57+$D66*H66)/$D75</f>
        <v>4.5451239909824741E-2</v>
      </c>
      <c r="I75" s="41"/>
      <c r="J75" s="15">
        <f>SUM(E75:H75)</f>
        <v>0.99992727801614434</v>
      </c>
    </row>
    <row r="76" spans="1:10" s="8" customFormat="1" ht="20" customHeight="1" thickBot="1">
      <c r="A76" s="40">
        <v>81</v>
      </c>
      <c r="B76" s="64" t="s">
        <v>38</v>
      </c>
      <c r="C76" s="65"/>
      <c r="D76" s="39">
        <v>135</v>
      </c>
      <c r="E76" s="35">
        <f>E75*$D75/$D76</f>
        <v>4.8148148148148155E-2</v>
      </c>
      <c r="F76" s="35">
        <f t="shared" ref="F76:H76" si="10">F75*$D75/$D76</f>
        <v>2.5925925925925922E-2</v>
      </c>
      <c r="G76" s="35">
        <f t="shared" si="10"/>
        <v>3.7037037037037034E-3</v>
      </c>
      <c r="H76" s="36">
        <f t="shared" si="10"/>
        <v>3.7037037037037034E-3</v>
      </c>
      <c r="I76" s="52"/>
      <c r="J76" s="33">
        <f>SUM(E76:H76)</f>
        <v>8.1481481481481488E-2</v>
      </c>
    </row>
    <row r="77" spans="1:10" s="8" customFormat="1" ht="20" customHeight="1" thickTop="1" thickBot="1">
      <c r="A77" s="40">
        <v>82</v>
      </c>
      <c r="B77" s="64" t="s">
        <v>39</v>
      </c>
      <c r="C77" s="65"/>
      <c r="D77" s="37">
        <f>SUM(E77:H77)</f>
        <v>11</v>
      </c>
      <c r="E77" s="38">
        <f>E76*$D76</f>
        <v>6.5000000000000009</v>
      </c>
      <c r="F77" s="38">
        <f t="shared" ref="F77:H77" si="11">F76*$D76</f>
        <v>3.4999999999999996</v>
      </c>
      <c r="G77" s="38">
        <f t="shared" si="11"/>
        <v>0.49999999999999994</v>
      </c>
      <c r="H77" s="38">
        <f t="shared" si="11"/>
        <v>0.49999999999999994</v>
      </c>
      <c r="I77" s="52"/>
      <c r="J77" s="61"/>
    </row>
    <row r="78" spans="1:10" s="8" customFormat="1" ht="20" customHeight="1">
      <c r="A78" s="40">
        <v>83</v>
      </c>
      <c r="B78" s="64" t="s">
        <v>40</v>
      </c>
      <c r="C78" s="65"/>
      <c r="D78" s="34">
        <f>D94</f>
        <v>11.000999999999998</v>
      </c>
      <c r="E78" s="23">
        <f>E75*$D75/$D82</f>
        <v>3.6111111111111115E-2</v>
      </c>
      <c r="F78" s="23">
        <f t="shared" ref="F78:H78" si="12">F75*$D75/$D82</f>
        <v>1.9444444444444441E-2</v>
      </c>
      <c r="G78" s="23">
        <f t="shared" si="12"/>
        <v>2.7777777777777775E-3</v>
      </c>
      <c r="H78" s="23">
        <f t="shared" si="12"/>
        <v>2.7777777777777775E-3</v>
      </c>
      <c r="I78" s="52"/>
      <c r="J78" s="61"/>
    </row>
    <row r="79" spans="1:10" s="8" customFormat="1" ht="12" customHeight="1">
      <c r="A79" s="40"/>
      <c r="B79" s="48"/>
      <c r="C79" s="48"/>
      <c r="D79" s="48"/>
      <c r="E79" s="48"/>
      <c r="F79" s="48"/>
      <c r="G79" s="48"/>
      <c r="H79" s="48"/>
      <c r="I79" s="41"/>
      <c r="J79" s="49"/>
    </row>
    <row r="80" spans="1:10" s="8" customFormat="1" ht="20" customHeight="1">
      <c r="A80" s="40">
        <v>84</v>
      </c>
      <c r="B80" s="66" t="s">
        <v>25</v>
      </c>
      <c r="C80" s="67"/>
      <c r="D80" s="29">
        <v>135</v>
      </c>
      <c r="E80" s="30">
        <v>0.4</v>
      </c>
      <c r="F80" s="30">
        <v>0.2</v>
      </c>
      <c r="G80" s="30">
        <v>0.2</v>
      </c>
      <c r="H80" s="30">
        <v>0.2</v>
      </c>
      <c r="I80" s="53"/>
      <c r="J80" s="62"/>
    </row>
    <row r="81" spans="1:15" s="8" customFormat="1" ht="20" customHeight="1">
      <c r="A81" s="40">
        <v>85</v>
      </c>
      <c r="B81" s="66" t="s">
        <v>37</v>
      </c>
      <c r="C81" s="68"/>
      <c r="D81" s="32">
        <f>SUM(E81:I81)</f>
        <v>135</v>
      </c>
      <c r="E81" s="31">
        <f>E80*$D80</f>
        <v>54</v>
      </c>
      <c r="F81" s="31">
        <f t="shared" ref="F81:H81" si="13">F80*$D80</f>
        <v>27</v>
      </c>
      <c r="G81" s="31">
        <f t="shared" si="13"/>
        <v>27</v>
      </c>
      <c r="H81" s="31">
        <f t="shared" si="13"/>
        <v>27</v>
      </c>
      <c r="I81" s="53"/>
      <c r="J81" s="41"/>
    </row>
    <row r="82" spans="1:15" s="8" customFormat="1" ht="20" customHeight="1">
      <c r="A82" s="40">
        <v>86</v>
      </c>
      <c r="B82" s="66" t="s">
        <v>41</v>
      </c>
      <c r="C82" s="68"/>
      <c r="D82" s="28">
        <v>180</v>
      </c>
      <c r="E82" s="63"/>
      <c r="F82" s="63"/>
      <c r="G82" s="63"/>
      <c r="H82" s="63"/>
      <c r="I82" s="53"/>
      <c r="J82" s="62"/>
    </row>
    <row r="83" spans="1:15" s="8" customFormat="1" ht="10" customHeight="1">
      <c r="A83" s="40"/>
      <c r="B83" s="44"/>
      <c r="C83" s="44"/>
      <c r="D83" s="45"/>
      <c r="E83" s="45"/>
      <c r="F83" s="45"/>
      <c r="G83" s="45"/>
      <c r="H83" s="45"/>
      <c r="I83" s="46"/>
      <c r="J83" s="47"/>
      <c r="O83" s="27"/>
    </row>
    <row r="84" spans="1:15" s="8" customFormat="1" ht="20" customHeight="1">
      <c r="A84" s="40">
        <v>90</v>
      </c>
      <c r="B84" s="76" t="s">
        <v>26</v>
      </c>
      <c r="C84" s="77"/>
      <c r="D84" s="19">
        <f>SUM(D85:D93)</f>
        <v>2.0000000000000001E-4</v>
      </c>
      <c r="E84" s="12">
        <f>SUMPRODUCT(E85:E92,$D85:$D92)/$D84</f>
        <v>0</v>
      </c>
      <c r="F84" s="12">
        <f>SUMPRODUCT(F85:F92,$D85:$D92)/$D84</f>
        <v>0</v>
      </c>
      <c r="G84" s="12">
        <f>SUMPRODUCT(G85:G92,$D85:$D92)/$D84</f>
        <v>0</v>
      </c>
      <c r="H84" s="12">
        <f>SUMPRODUCT(H85:H92,$D85:$D92)/$D84</f>
        <v>0</v>
      </c>
      <c r="I84" s="41"/>
      <c r="J84" s="9">
        <f t="shared" ref="J84" si="14">SUM(E84:H84)</f>
        <v>0</v>
      </c>
    </row>
    <row r="85" spans="1:15" ht="20" customHeight="1" outlineLevel="1">
      <c r="A85" s="40">
        <v>91</v>
      </c>
      <c r="B85" s="60" t="s">
        <v>13</v>
      </c>
      <c r="D85" s="20">
        <v>1E-4</v>
      </c>
      <c r="E85" s="2"/>
      <c r="F85" s="2"/>
      <c r="G85" s="2"/>
      <c r="H85" s="2"/>
      <c r="I85" s="41"/>
      <c r="J85" s="14">
        <f t="shared" ref="J85:J92" si="15">SUM(E85:H85)</f>
        <v>0</v>
      </c>
      <c r="O85" s="8"/>
    </row>
    <row r="86" spans="1:15" ht="20" customHeight="1" outlineLevel="1">
      <c r="A86" s="40">
        <v>92</v>
      </c>
      <c r="B86" s="71" t="s">
        <v>27</v>
      </c>
      <c r="D86" s="20">
        <v>0</v>
      </c>
      <c r="E86" s="2"/>
      <c r="F86" s="2"/>
      <c r="G86" s="2"/>
      <c r="H86" s="2"/>
      <c r="I86" s="41"/>
      <c r="J86" s="14">
        <f t="shared" si="15"/>
        <v>0</v>
      </c>
    </row>
    <row r="87" spans="1:15" ht="20" customHeight="1" outlineLevel="1">
      <c r="A87" s="40">
        <v>93</v>
      </c>
      <c r="B87" s="75"/>
      <c r="D87" s="20">
        <v>0</v>
      </c>
      <c r="E87" s="2"/>
      <c r="F87" s="2"/>
      <c r="G87" s="2"/>
      <c r="H87" s="2"/>
      <c r="I87" s="41"/>
      <c r="J87" s="14">
        <f t="shared" si="15"/>
        <v>0</v>
      </c>
    </row>
    <row r="88" spans="1:15" ht="20" customHeight="1" outlineLevel="1">
      <c r="A88" s="40">
        <v>94</v>
      </c>
      <c r="B88" s="75"/>
      <c r="D88" s="20">
        <v>0</v>
      </c>
      <c r="E88" s="2"/>
      <c r="F88" s="2"/>
      <c r="G88" s="2"/>
      <c r="H88" s="2"/>
      <c r="I88" s="41"/>
      <c r="J88" s="14">
        <f t="shared" si="15"/>
        <v>0</v>
      </c>
    </row>
    <row r="89" spans="1:15" ht="20" customHeight="1" outlineLevel="1">
      <c r="A89" s="40">
        <v>95</v>
      </c>
      <c r="B89" s="75"/>
      <c r="D89" s="20">
        <v>0</v>
      </c>
      <c r="E89" s="2"/>
      <c r="F89" s="2"/>
      <c r="G89" s="2"/>
      <c r="H89" s="2"/>
      <c r="I89" s="41"/>
      <c r="J89" s="14">
        <f t="shared" ref="J89:J91" si="16">SUM(E89:H89)</f>
        <v>0</v>
      </c>
    </row>
    <row r="90" spans="1:15" ht="20" customHeight="1" outlineLevel="1">
      <c r="A90" s="40">
        <v>96</v>
      </c>
      <c r="B90" s="75"/>
      <c r="D90" s="20">
        <v>0</v>
      </c>
      <c r="E90" s="2"/>
      <c r="F90" s="2"/>
      <c r="G90" s="2"/>
      <c r="H90" s="2"/>
      <c r="I90" s="41"/>
      <c r="J90" s="14">
        <f t="shared" si="16"/>
        <v>0</v>
      </c>
    </row>
    <row r="91" spans="1:15" ht="20" customHeight="1" outlineLevel="1">
      <c r="A91" s="40">
        <v>97</v>
      </c>
      <c r="B91" s="75"/>
      <c r="D91" s="20">
        <v>0</v>
      </c>
      <c r="E91" s="2"/>
      <c r="F91" s="2"/>
      <c r="G91" s="2"/>
      <c r="H91" s="2"/>
      <c r="I91" s="41"/>
      <c r="J91" s="14">
        <f t="shared" si="16"/>
        <v>0</v>
      </c>
    </row>
    <row r="92" spans="1:15" ht="20" customHeight="1" outlineLevel="1">
      <c r="A92" s="40">
        <v>98</v>
      </c>
      <c r="B92" s="75"/>
      <c r="D92" s="20">
        <v>1E-4</v>
      </c>
      <c r="E92" s="2"/>
      <c r="F92" s="2"/>
      <c r="G92" s="2"/>
      <c r="H92" s="2"/>
      <c r="I92" s="41"/>
      <c r="J92" s="14">
        <f t="shared" si="15"/>
        <v>0</v>
      </c>
    </row>
    <row r="93" spans="1:15" s="8" customFormat="1" ht="12" customHeight="1">
      <c r="A93" s="40"/>
      <c r="B93" s="41"/>
      <c r="C93" s="41"/>
      <c r="D93" s="42"/>
      <c r="E93" s="41"/>
      <c r="F93" s="41"/>
      <c r="G93" s="41"/>
      <c r="H93" s="41"/>
      <c r="I93" s="41"/>
      <c r="J93" s="43"/>
    </row>
    <row r="94" spans="1:15" s="8" customFormat="1" ht="20" customHeight="1">
      <c r="A94" s="40">
        <v>99</v>
      </c>
      <c r="B94" s="80" t="s">
        <v>21</v>
      </c>
      <c r="C94" s="80"/>
      <c r="D94" s="21">
        <f>SUM(D75,D84)</f>
        <v>11.000999999999998</v>
      </c>
      <c r="E94" s="18">
        <f>($D75*E75+$D84*E84)/$D94</f>
        <v>0.59085537678392896</v>
      </c>
      <c r="F94" s="18">
        <f>($D75*F75+$D84*F84)/$D94</f>
        <v>0.31815289519134626</v>
      </c>
      <c r="G94" s="18">
        <f>($D75*G75+$D84*G84)/$D94</f>
        <v>4.5450413598763756E-2</v>
      </c>
      <c r="H94" s="18">
        <f>($D75*H75+$D84*H84)/$D94</f>
        <v>4.5450413598763756E-2</v>
      </c>
      <c r="I94" s="41"/>
      <c r="J94" s="15">
        <f>SUM(E94:H94)</f>
        <v>0.9999090991728028</v>
      </c>
    </row>
    <row r="95" spans="1:15" ht="20" customHeight="1">
      <c r="A95" s="1"/>
      <c r="B95" s="1"/>
      <c r="D95" s="6"/>
      <c r="E95" s="11"/>
      <c r="F95" s="11"/>
      <c r="G95" s="11"/>
      <c r="H95" s="11"/>
      <c r="J95" s="10"/>
    </row>
    <row r="96" spans="1:15" ht="20" customHeight="1">
      <c r="A96" s="1"/>
      <c r="B96" s="1"/>
      <c r="D96" s="6"/>
      <c r="E96" s="11"/>
      <c r="F96" s="11"/>
      <c r="G96" s="11"/>
      <c r="H96" s="11"/>
      <c r="I96" s="11"/>
      <c r="J96" s="10"/>
    </row>
    <row r="97" spans="1:10" ht="20" customHeight="1">
      <c r="A97" s="1"/>
      <c r="B97" s="1"/>
    </row>
    <row r="98" spans="1:10" ht="20" customHeight="1">
      <c r="A98" s="1"/>
      <c r="B98" s="1"/>
      <c r="D98" s="1"/>
      <c r="J98" s="8"/>
    </row>
    <row r="99" spans="1:10" ht="20" customHeight="1">
      <c r="A99" s="1"/>
      <c r="B99" s="1"/>
      <c r="D99" s="1"/>
      <c r="J99" s="8"/>
    </row>
    <row r="100" spans="1:10" ht="20" customHeight="1">
      <c r="A100" s="1"/>
      <c r="B100" s="1"/>
      <c r="D100" s="1"/>
      <c r="J100" s="8"/>
    </row>
    <row r="101" spans="1:10" ht="24" customHeight="1">
      <c r="A101" s="1"/>
      <c r="B101" s="1"/>
      <c r="D101" s="1"/>
      <c r="J101" s="8"/>
    </row>
    <row r="102" spans="1:10" ht="24" customHeight="1">
      <c r="A102" s="1"/>
      <c r="B102" s="1"/>
      <c r="D102" s="1"/>
      <c r="J102" s="8"/>
    </row>
    <row r="103" spans="1:10" ht="24" customHeight="1">
      <c r="A103" s="1"/>
      <c r="B103" s="1"/>
      <c r="D103" s="1"/>
      <c r="J103" s="8"/>
    </row>
    <row r="104" spans="1:10" ht="24" customHeight="1">
      <c r="A104" s="1"/>
      <c r="B104" s="1"/>
      <c r="D104" s="1"/>
      <c r="J104" s="8"/>
    </row>
    <row r="105" spans="1:10" ht="24" customHeight="1">
      <c r="A105" s="1"/>
      <c r="B105" s="1"/>
      <c r="D105" s="1"/>
      <c r="J105" s="8"/>
    </row>
    <row r="106" spans="1:10" ht="24" customHeight="1">
      <c r="A106" s="1"/>
      <c r="B106" s="1"/>
      <c r="D106" s="1"/>
      <c r="J106" s="8"/>
    </row>
    <row r="107" spans="1:10" ht="24" customHeight="1">
      <c r="A107" s="1"/>
      <c r="B107" s="1"/>
      <c r="D107" s="1"/>
      <c r="J107" s="8"/>
    </row>
    <row r="108" spans="1:10" ht="24" customHeight="1">
      <c r="A108" s="1"/>
      <c r="B108" s="1"/>
      <c r="D108" s="1"/>
      <c r="J108" s="8"/>
    </row>
    <row r="109" spans="1:10" ht="24" customHeight="1">
      <c r="A109" s="1"/>
      <c r="B109" s="1"/>
      <c r="D109" s="1"/>
      <c r="J109" s="8"/>
    </row>
    <row r="110" spans="1:10" ht="24" customHeight="1">
      <c r="A110" s="1"/>
      <c r="B110" s="1"/>
      <c r="D110" s="1"/>
      <c r="J110" s="8"/>
    </row>
    <row r="111" spans="1:10" ht="24" customHeight="1">
      <c r="A111" s="1"/>
      <c r="B111" s="1"/>
      <c r="D111" s="1"/>
      <c r="J111" s="8"/>
    </row>
    <row r="112" spans="1:10" ht="24" customHeight="1">
      <c r="A112" s="1"/>
      <c r="B112" s="1"/>
      <c r="D112" s="1"/>
      <c r="J112" s="8"/>
    </row>
    <row r="113" spans="1:10" ht="24" customHeight="1">
      <c r="A113" s="1"/>
      <c r="B113" s="1"/>
      <c r="D113" s="1"/>
      <c r="J113" s="8"/>
    </row>
    <row r="114" spans="1:10" ht="24" customHeight="1">
      <c r="A114" s="1"/>
      <c r="B114" s="1"/>
      <c r="D114" s="1"/>
      <c r="J114" s="8"/>
    </row>
    <row r="115" spans="1:10" ht="24" customHeight="1">
      <c r="A115" s="1"/>
      <c r="B115" s="1"/>
      <c r="D115" s="1"/>
      <c r="J115" s="8"/>
    </row>
    <row r="116" spans="1:10" ht="24" customHeight="1">
      <c r="A116" s="1"/>
      <c r="B116" s="1"/>
      <c r="D116" s="1"/>
      <c r="J116" s="8"/>
    </row>
    <row r="117" spans="1:10" ht="24" customHeight="1">
      <c r="A117" s="1"/>
      <c r="B117" s="1"/>
      <c r="D117" s="1"/>
      <c r="J117" s="8"/>
    </row>
  </sheetData>
  <sheetProtection selectLockedCells="1"/>
  <mergeCells count="21">
    <mergeCell ref="B66:C66"/>
    <mergeCell ref="B48:C48"/>
    <mergeCell ref="B39:C39"/>
    <mergeCell ref="J2:J3"/>
    <mergeCell ref="B94:C94"/>
    <mergeCell ref="B84:C84"/>
    <mergeCell ref="B75:C75"/>
    <mergeCell ref="B5:C5"/>
    <mergeCell ref="B68:B73"/>
    <mergeCell ref="B86:B92"/>
    <mergeCell ref="E3:H3"/>
    <mergeCell ref="B41:B46"/>
    <mergeCell ref="B50:B55"/>
    <mergeCell ref="B32:B37"/>
    <mergeCell ref="B23:B28"/>
    <mergeCell ref="B30:C30"/>
    <mergeCell ref="B7:B8"/>
    <mergeCell ref="B9:B10"/>
    <mergeCell ref="B11:B19"/>
    <mergeCell ref="B59:B64"/>
    <mergeCell ref="B57:C57"/>
  </mergeCells>
  <conditionalFormatting sqref="J21:J28 J30:J37 J39:J46 J48:J55 J57:J64 J66:J73 J84:J92 J5:J19">
    <cfRule type="cellIs" dxfId="1" priority="1" operator="notEqual">
      <formula>1</formula>
    </cfRule>
  </conditionalFormatting>
  <printOptions horizontalCentered="1"/>
  <pageMargins left="0.39370078740157483" right="0.19685039370078741" top="0.78740157480314965" bottom="0.62992125984251968" header="0.31496062992125984" footer="0.31496062992125984"/>
  <headerFooter>
    <oddFooter>&amp;RSeite &amp;P/&amp;N</oddFooter>
  </headerFooter>
  <rowBreaks count="1" manualBreakCount="1">
    <brk id="47" max="9" man="1"/>
  </rowBreaks>
  <ignoredErrors>
    <ignoredError sqref="J6:J12 J13:J19 J22:J28 J31:J37 J40:J46 J49:J55 J58:J64 J67:J73 J92 J85:J88 J89:J91" formulaRange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94"/>
  <sheetViews>
    <sheetView zoomScale="70" zoomScaleNormal="70" zoomScalePageLayoutView="70" workbookViewId="0">
      <selection activeCell="C2" sqref="C2"/>
    </sheetView>
  </sheetViews>
  <sheetFormatPr baseColWidth="10" defaultColWidth="11.5" defaultRowHeight="15" outlineLevelRow="1" x14ac:dyDescent="0"/>
  <cols>
    <col min="1" max="1" width="4.1640625" style="116" customWidth="1"/>
    <col min="2" max="2" width="44.33203125" style="93" customWidth="1"/>
    <col min="3" max="3" width="47.83203125" style="90" customWidth="1"/>
    <col min="4" max="4" width="8.6640625" style="5" customWidth="1"/>
    <col min="5" max="5" width="11.83203125" style="93" bestFit="1" customWidth="1"/>
    <col min="6" max="8" width="11.5" style="93"/>
    <col min="9" max="9" width="2" style="93" customWidth="1"/>
    <col min="10" max="10" width="7" style="116" customWidth="1"/>
    <col min="11" max="16384" width="11.5" style="90"/>
  </cols>
  <sheetData>
    <row r="1" spans="1:10" s="86" customFormat="1">
      <c r="A1" s="85"/>
      <c r="B1" s="85" t="s">
        <v>29</v>
      </c>
      <c r="C1" s="85" t="s">
        <v>30</v>
      </c>
      <c r="D1" s="54" t="s">
        <v>31</v>
      </c>
      <c r="E1" s="85" t="s">
        <v>32</v>
      </c>
      <c r="F1" s="85" t="s">
        <v>33</v>
      </c>
      <c r="G1" s="85" t="s">
        <v>34</v>
      </c>
      <c r="H1" s="85" t="s">
        <v>35</v>
      </c>
      <c r="I1" s="85"/>
      <c r="J1" s="85" t="s">
        <v>36</v>
      </c>
    </row>
    <row r="2" spans="1:10" ht="96.75" customHeight="1">
      <c r="A2" s="85">
        <f>ROW() - 1</f>
        <v>1</v>
      </c>
      <c r="B2" s="87" t="s">
        <v>46</v>
      </c>
      <c r="C2" s="3" t="s">
        <v>47</v>
      </c>
      <c r="D2" s="55" t="s">
        <v>10</v>
      </c>
      <c r="E2" s="88" t="s">
        <v>48</v>
      </c>
      <c r="F2" s="89" t="s">
        <v>44</v>
      </c>
      <c r="G2" s="89" t="s">
        <v>45</v>
      </c>
      <c r="H2" s="89" t="s">
        <v>6</v>
      </c>
      <c r="I2" s="87"/>
      <c r="J2" s="78" t="s">
        <v>22</v>
      </c>
    </row>
    <row r="3" spans="1:10" s="93" customFormat="1" ht="35.25" customHeight="1">
      <c r="A3" s="85">
        <f t="shared" ref="A3" si="0">ROW() - 1</f>
        <v>2</v>
      </c>
      <c r="B3" s="91" t="s">
        <v>11</v>
      </c>
      <c r="C3" s="91" t="s">
        <v>12</v>
      </c>
      <c r="D3" s="58" t="s">
        <v>7</v>
      </c>
      <c r="E3" s="92" t="s">
        <v>9</v>
      </c>
      <c r="F3" s="83"/>
      <c r="G3" s="83"/>
      <c r="H3" s="84"/>
      <c r="I3" s="87"/>
      <c r="J3" s="79"/>
    </row>
    <row r="4" spans="1:10" s="93" customFormat="1" ht="12" customHeight="1">
      <c r="A4" s="85"/>
      <c r="B4" s="87"/>
      <c r="C4" s="87"/>
      <c r="D4" s="87"/>
      <c r="E4" s="87"/>
      <c r="F4" s="87"/>
      <c r="G4" s="87"/>
      <c r="H4" s="87"/>
      <c r="I4" s="87"/>
      <c r="J4" s="87"/>
    </row>
    <row r="5" spans="1:10" s="93" customFormat="1" ht="20" customHeight="1" thickBot="1">
      <c r="A5" s="85">
        <f>ROW() - 2</f>
        <v>3</v>
      </c>
      <c r="B5" s="76" t="s">
        <v>43</v>
      </c>
      <c r="C5" s="77"/>
      <c r="D5" s="19">
        <f>SUM(D6:D19)</f>
        <v>101</v>
      </c>
      <c r="E5" s="12">
        <f>SUMPRODUCT(E6:E19,$D6:$D19)/$D5</f>
        <v>0.52455445544554458</v>
      </c>
      <c r="F5" s="12">
        <f t="shared" ref="F5:H5" si="1">SUMPRODUCT(F6:F19,$D6:$D19)/$D5</f>
        <v>0.20772277227722774</v>
      </c>
      <c r="G5" s="12">
        <f t="shared" si="1"/>
        <v>0.21742574257425742</v>
      </c>
      <c r="H5" s="12">
        <f t="shared" si="1"/>
        <v>5.02970297029703E-2</v>
      </c>
      <c r="I5" s="87"/>
      <c r="J5" s="9">
        <f>SUM(E5:H5)</f>
        <v>1</v>
      </c>
    </row>
    <row r="6" spans="1:10" ht="20" customHeight="1" outlineLevel="1" thickBot="1">
      <c r="A6" s="85">
        <f t="shared" ref="A6:A19" si="2">ROW() - 2</f>
        <v>4</v>
      </c>
      <c r="B6" s="70" t="s">
        <v>13</v>
      </c>
      <c r="C6" s="94" t="s">
        <v>49</v>
      </c>
      <c r="D6" s="94">
        <v>15</v>
      </c>
      <c r="E6" s="95">
        <v>1</v>
      </c>
      <c r="F6" s="95">
        <v>0</v>
      </c>
      <c r="G6" s="95">
        <v>0</v>
      </c>
      <c r="H6" s="95">
        <v>0</v>
      </c>
      <c r="I6" s="87"/>
      <c r="J6" s="14">
        <f t="shared" ref="J6:J10" si="3">SUM(E6:H6)</f>
        <v>1</v>
      </c>
    </row>
    <row r="7" spans="1:10" ht="20" customHeight="1" outlineLevel="1" thickBot="1">
      <c r="A7" s="85">
        <f t="shared" si="2"/>
        <v>5</v>
      </c>
      <c r="B7" s="96" t="s">
        <v>15</v>
      </c>
      <c r="C7" s="94" t="s">
        <v>50</v>
      </c>
      <c r="D7" s="94">
        <v>6</v>
      </c>
      <c r="E7" s="95">
        <v>1</v>
      </c>
      <c r="F7" s="95">
        <v>0</v>
      </c>
      <c r="G7" s="95">
        <v>0</v>
      </c>
      <c r="H7" s="95">
        <v>0</v>
      </c>
      <c r="I7" s="87"/>
      <c r="J7" s="14">
        <f t="shared" si="3"/>
        <v>1</v>
      </c>
    </row>
    <row r="8" spans="1:10" ht="20" customHeight="1" outlineLevel="1" thickBot="1">
      <c r="A8" s="85">
        <f t="shared" si="2"/>
        <v>6</v>
      </c>
      <c r="B8" s="75"/>
      <c r="C8" s="94" t="s">
        <v>51</v>
      </c>
      <c r="D8" s="94">
        <v>6</v>
      </c>
      <c r="E8" s="95">
        <v>1</v>
      </c>
      <c r="F8" s="95">
        <v>0</v>
      </c>
      <c r="G8" s="95">
        <v>0</v>
      </c>
      <c r="H8" s="95">
        <v>0</v>
      </c>
      <c r="I8" s="87"/>
      <c r="J8" s="14">
        <f t="shared" si="3"/>
        <v>1</v>
      </c>
    </row>
    <row r="9" spans="1:10" ht="20" customHeight="1" outlineLevel="1" thickBot="1">
      <c r="A9" s="85">
        <f t="shared" si="2"/>
        <v>7</v>
      </c>
      <c r="B9" s="75"/>
      <c r="C9" s="94" t="s">
        <v>52</v>
      </c>
      <c r="D9" s="94">
        <v>6</v>
      </c>
      <c r="E9" s="95">
        <v>1</v>
      </c>
      <c r="F9" s="95">
        <v>0</v>
      </c>
      <c r="G9" s="95">
        <v>0</v>
      </c>
      <c r="H9" s="95">
        <v>0</v>
      </c>
      <c r="I9" s="87"/>
      <c r="J9" s="14">
        <f t="shared" si="3"/>
        <v>1</v>
      </c>
    </row>
    <row r="10" spans="1:10" ht="20" customHeight="1" outlineLevel="1" thickBot="1">
      <c r="A10" s="85">
        <f t="shared" si="2"/>
        <v>8</v>
      </c>
      <c r="B10" s="75"/>
      <c r="C10" s="94" t="s">
        <v>53</v>
      </c>
      <c r="D10" s="94">
        <v>6</v>
      </c>
      <c r="E10" s="95">
        <v>1</v>
      </c>
      <c r="F10" s="95">
        <v>0</v>
      </c>
      <c r="G10" s="95">
        <v>0</v>
      </c>
      <c r="H10" s="95">
        <v>0</v>
      </c>
      <c r="I10" s="87"/>
      <c r="J10" s="14">
        <f t="shared" si="3"/>
        <v>1</v>
      </c>
    </row>
    <row r="11" spans="1:10" ht="20" customHeight="1" outlineLevel="1" thickBot="1">
      <c r="A11" s="85">
        <f t="shared" si="2"/>
        <v>9</v>
      </c>
      <c r="B11" s="70" t="s">
        <v>54</v>
      </c>
      <c r="C11" s="94" t="s">
        <v>55</v>
      </c>
      <c r="D11" s="94">
        <v>6</v>
      </c>
      <c r="E11" s="95">
        <v>1</v>
      </c>
      <c r="F11" s="95">
        <v>0</v>
      </c>
      <c r="G11" s="95">
        <v>0</v>
      </c>
      <c r="H11" s="95">
        <v>0</v>
      </c>
      <c r="I11" s="87"/>
      <c r="J11" s="14">
        <f t="shared" ref="J11:J19" si="4">SUM(E11:H11)</f>
        <v>1</v>
      </c>
    </row>
    <row r="12" spans="1:10" ht="20" customHeight="1" outlineLevel="1" thickBot="1">
      <c r="A12" s="85">
        <f t="shared" si="2"/>
        <v>10</v>
      </c>
      <c r="B12" s="96" t="s">
        <v>28</v>
      </c>
      <c r="C12" s="94" t="s">
        <v>56</v>
      </c>
      <c r="D12" s="94">
        <v>6</v>
      </c>
      <c r="E12" s="95">
        <v>0.33</v>
      </c>
      <c r="F12" s="95">
        <v>0.33</v>
      </c>
      <c r="G12" s="95">
        <v>0</v>
      </c>
      <c r="H12" s="95">
        <v>0.34</v>
      </c>
      <c r="I12" s="87"/>
      <c r="J12" s="14">
        <f t="shared" si="4"/>
        <v>1</v>
      </c>
    </row>
    <row r="13" spans="1:10" ht="20" customHeight="1" outlineLevel="1" thickBot="1">
      <c r="A13" s="85">
        <f t="shared" si="2"/>
        <v>11</v>
      </c>
      <c r="B13" s="75"/>
      <c r="C13" s="94" t="s">
        <v>57</v>
      </c>
      <c r="D13" s="94">
        <v>4</v>
      </c>
      <c r="E13" s="95">
        <v>0</v>
      </c>
      <c r="F13" s="95">
        <v>0.5</v>
      </c>
      <c r="G13" s="95">
        <v>0.5</v>
      </c>
      <c r="H13" s="95">
        <v>0</v>
      </c>
      <c r="I13" s="87"/>
      <c r="J13" s="14">
        <f t="shared" si="4"/>
        <v>1</v>
      </c>
    </row>
    <row r="14" spans="1:10" ht="20" customHeight="1" outlineLevel="1" thickBot="1">
      <c r="A14" s="85">
        <f t="shared" si="2"/>
        <v>12</v>
      </c>
      <c r="B14" s="75"/>
      <c r="C14" s="94" t="s">
        <v>58</v>
      </c>
      <c r="D14" s="94">
        <v>3</v>
      </c>
      <c r="E14" s="95">
        <v>0</v>
      </c>
      <c r="F14" s="95">
        <v>0.34</v>
      </c>
      <c r="G14" s="95">
        <v>0.66</v>
      </c>
      <c r="H14" s="95">
        <v>0</v>
      </c>
      <c r="I14" s="87"/>
      <c r="J14" s="14">
        <f t="shared" si="4"/>
        <v>1</v>
      </c>
    </row>
    <row r="15" spans="1:10" ht="20" customHeight="1" outlineLevel="1" thickBot="1">
      <c r="A15" s="85">
        <f t="shared" si="2"/>
        <v>13</v>
      </c>
      <c r="B15" s="75"/>
      <c r="C15" s="94" t="s">
        <v>59</v>
      </c>
      <c r="D15" s="94">
        <v>3</v>
      </c>
      <c r="E15" s="95">
        <v>0</v>
      </c>
      <c r="F15" s="95">
        <v>0</v>
      </c>
      <c r="G15" s="95">
        <v>1</v>
      </c>
      <c r="H15" s="95">
        <v>0</v>
      </c>
      <c r="I15" s="87"/>
      <c r="J15" s="14">
        <f t="shared" si="4"/>
        <v>1</v>
      </c>
    </row>
    <row r="16" spans="1:10" ht="20" customHeight="1" outlineLevel="1" thickBot="1">
      <c r="A16" s="85">
        <f t="shared" si="2"/>
        <v>14</v>
      </c>
      <c r="B16" s="75"/>
      <c r="C16" s="94" t="s">
        <v>60</v>
      </c>
      <c r="D16" s="94">
        <v>4</v>
      </c>
      <c r="E16" s="95">
        <v>0</v>
      </c>
      <c r="F16" s="95">
        <v>0.5</v>
      </c>
      <c r="G16" s="95">
        <v>0.25</v>
      </c>
      <c r="H16" s="95">
        <v>0.25</v>
      </c>
      <c r="I16" s="87"/>
      <c r="J16" s="14">
        <f t="shared" si="4"/>
        <v>1</v>
      </c>
    </row>
    <row r="17" spans="1:10" ht="20" customHeight="1" outlineLevel="1" thickBot="1">
      <c r="A17" s="85">
        <f t="shared" si="2"/>
        <v>15</v>
      </c>
      <c r="B17" s="75"/>
      <c r="C17" s="97" t="s">
        <v>61</v>
      </c>
      <c r="D17" s="97">
        <v>6</v>
      </c>
      <c r="E17" s="95">
        <v>0</v>
      </c>
      <c r="F17" s="95">
        <v>0.33</v>
      </c>
      <c r="G17" s="95">
        <v>0.33</v>
      </c>
      <c r="H17" s="95">
        <v>0.34</v>
      </c>
      <c r="I17" s="87"/>
      <c r="J17" s="14">
        <f t="shared" si="4"/>
        <v>1</v>
      </c>
    </row>
    <row r="18" spans="1:10" ht="20" customHeight="1" outlineLevel="1" thickBot="1">
      <c r="A18" s="85">
        <f t="shared" si="2"/>
        <v>16</v>
      </c>
      <c r="B18" s="75"/>
      <c r="C18" s="97" t="s">
        <v>62</v>
      </c>
      <c r="D18" s="97">
        <v>24</v>
      </c>
      <c r="E18" s="95">
        <v>0</v>
      </c>
      <c r="F18" s="95">
        <v>0.5</v>
      </c>
      <c r="G18" s="95">
        <v>0.5</v>
      </c>
      <c r="H18" s="95">
        <v>0</v>
      </c>
      <c r="I18" s="87"/>
      <c r="J18" s="14">
        <f t="shared" si="4"/>
        <v>1</v>
      </c>
    </row>
    <row r="19" spans="1:10" ht="20" customHeight="1" outlineLevel="1">
      <c r="A19" s="85">
        <f t="shared" si="2"/>
        <v>17</v>
      </c>
      <c r="B19" s="75"/>
      <c r="C19" s="97" t="s">
        <v>63</v>
      </c>
      <c r="D19" s="97">
        <v>6</v>
      </c>
      <c r="E19" s="95">
        <v>1</v>
      </c>
      <c r="F19" s="95">
        <v>0</v>
      </c>
      <c r="G19" s="95">
        <v>0</v>
      </c>
      <c r="H19" s="95">
        <v>0</v>
      </c>
      <c r="I19" s="87"/>
      <c r="J19" s="14">
        <f t="shared" si="4"/>
        <v>1</v>
      </c>
    </row>
    <row r="20" spans="1:10" s="93" customFormat="1" ht="12" customHeight="1">
      <c r="A20" s="85"/>
      <c r="B20" s="87"/>
      <c r="C20" s="87"/>
      <c r="D20" s="98"/>
      <c r="E20" s="99"/>
      <c r="F20" s="99"/>
      <c r="G20" s="99"/>
      <c r="H20" s="87"/>
      <c r="I20" s="87"/>
      <c r="J20" s="87"/>
    </row>
    <row r="21" spans="1:10" s="93" customFormat="1" ht="20" customHeight="1">
      <c r="A21" s="85">
        <v>21</v>
      </c>
      <c r="B21" s="69" t="s">
        <v>0</v>
      </c>
      <c r="C21" s="69"/>
      <c r="D21" s="19">
        <f>SUM(D22:D24)</f>
        <v>1E-4</v>
      </c>
      <c r="E21" s="12">
        <f>SUMPRODUCT(E22:E24,$D22:$D24)/$D21</f>
        <v>0</v>
      </c>
      <c r="F21" s="12">
        <f>SUMPRODUCT(F22:F24,$D22:$D24)/$D21</f>
        <v>0</v>
      </c>
      <c r="G21" s="12">
        <f>SUMPRODUCT(G22:G24,$D22:$D24)/$D21</f>
        <v>0</v>
      </c>
      <c r="H21" s="12">
        <f>SUMPRODUCT(H22:H24,$D22:$D24)/$D21</f>
        <v>0</v>
      </c>
      <c r="I21" s="87"/>
      <c r="J21" s="9">
        <f>SUM(E21:H21)</f>
        <v>0</v>
      </c>
    </row>
    <row r="22" spans="1:10" ht="20" customHeight="1" outlineLevel="1">
      <c r="A22" s="85">
        <v>22</v>
      </c>
      <c r="B22" s="70" t="s">
        <v>13</v>
      </c>
      <c r="D22" s="20">
        <v>0</v>
      </c>
      <c r="E22" s="95">
        <v>0</v>
      </c>
      <c r="F22" s="95">
        <v>0</v>
      </c>
      <c r="G22" s="95">
        <v>0</v>
      </c>
      <c r="H22" s="95">
        <v>0</v>
      </c>
      <c r="I22" s="87"/>
      <c r="J22" s="14">
        <f t="shared" ref="J22:J24" si="5">SUM(E22:H22)</f>
        <v>0</v>
      </c>
    </row>
    <row r="23" spans="1:10" ht="20" customHeight="1" outlineLevel="1">
      <c r="A23" s="85">
        <v>23</v>
      </c>
      <c r="B23" s="96" t="s">
        <v>14</v>
      </c>
      <c r="D23" s="20">
        <v>0</v>
      </c>
      <c r="E23" s="95">
        <v>0</v>
      </c>
      <c r="F23" s="95">
        <v>0</v>
      </c>
      <c r="G23" s="95">
        <v>0</v>
      </c>
      <c r="H23" s="95">
        <v>0</v>
      </c>
      <c r="I23" s="87"/>
      <c r="J23" s="14">
        <f t="shared" si="5"/>
        <v>0</v>
      </c>
    </row>
    <row r="24" spans="1:10" ht="20" customHeight="1" outlineLevel="1">
      <c r="A24" s="85">
        <v>24</v>
      </c>
      <c r="B24" s="75"/>
      <c r="D24" s="20">
        <v>1E-4</v>
      </c>
      <c r="E24" s="95">
        <v>0</v>
      </c>
      <c r="F24" s="95">
        <v>0</v>
      </c>
      <c r="G24" s="95">
        <v>0</v>
      </c>
      <c r="H24" s="95">
        <v>0</v>
      </c>
      <c r="I24" s="87"/>
      <c r="J24" s="14">
        <f t="shared" si="5"/>
        <v>0</v>
      </c>
    </row>
    <row r="25" spans="1:10" s="93" customFormat="1" ht="12" customHeight="1">
      <c r="A25" s="85"/>
      <c r="B25" s="87"/>
      <c r="C25" s="87"/>
      <c r="D25" s="98"/>
      <c r="E25" s="99"/>
      <c r="F25" s="99"/>
      <c r="G25" s="99"/>
      <c r="H25" s="87"/>
      <c r="I25" s="87"/>
      <c r="J25" s="87"/>
    </row>
    <row r="26" spans="1:10" s="93" customFormat="1" ht="20" customHeight="1" thickBot="1">
      <c r="A26" s="85">
        <v>31</v>
      </c>
      <c r="B26" s="76" t="s">
        <v>1</v>
      </c>
      <c r="C26" s="77"/>
      <c r="D26" s="19">
        <f>SUM(D27:D31)</f>
        <v>40</v>
      </c>
      <c r="E26" s="12">
        <f>SUMPRODUCT(E27:E31,$D27:$D31)/$D26</f>
        <v>0.3</v>
      </c>
      <c r="F26" s="12">
        <f>SUMPRODUCT(F27:F31,$D27:$D31)/$D26</f>
        <v>0.19849999999999998</v>
      </c>
      <c r="G26" s="12">
        <f>SUMPRODUCT(G27:G31,$D27:$D31)/$D26</f>
        <v>0.39950000000000002</v>
      </c>
      <c r="H26" s="12">
        <f>SUMPRODUCT(H27:H31,$D27:$D31)/$D26</f>
        <v>0.10200000000000001</v>
      </c>
      <c r="I26" s="87"/>
      <c r="J26" s="9">
        <f>SUM(E26:H26)</f>
        <v>0.99999999999999989</v>
      </c>
    </row>
    <row r="27" spans="1:10" ht="20" customHeight="1" outlineLevel="1" thickBot="1">
      <c r="A27" s="85">
        <v>32</v>
      </c>
      <c r="B27" s="70" t="s">
        <v>13</v>
      </c>
      <c r="C27" s="94" t="s">
        <v>64</v>
      </c>
      <c r="D27" s="94">
        <v>12</v>
      </c>
      <c r="E27" s="95">
        <v>0.5</v>
      </c>
      <c r="F27" s="95">
        <v>0</v>
      </c>
      <c r="G27" s="95">
        <v>0.5</v>
      </c>
      <c r="H27" s="95">
        <v>0</v>
      </c>
      <c r="I27" s="87"/>
      <c r="J27" s="14">
        <f t="shared" ref="J27:J31" si="6">SUM(E27:H27)</f>
        <v>1</v>
      </c>
    </row>
    <row r="28" spans="1:10" ht="20" customHeight="1" outlineLevel="1" thickBot="1">
      <c r="A28" s="85">
        <v>33</v>
      </c>
      <c r="B28" s="96" t="s">
        <v>16</v>
      </c>
      <c r="C28" s="94" t="s">
        <v>65</v>
      </c>
      <c r="D28" s="94">
        <v>4</v>
      </c>
      <c r="E28" s="95">
        <v>0</v>
      </c>
      <c r="F28" s="95">
        <v>0.5</v>
      </c>
      <c r="G28" s="95">
        <v>0.5</v>
      </c>
      <c r="H28" s="95">
        <v>0</v>
      </c>
      <c r="I28" s="87"/>
      <c r="J28" s="14">
        <f t="shared" si="6"/>
        <v>1</v>
      </c>
    </row>
    <row r="29" spans="1:10" ht="20" customHeight="1" outlineLevel="1" thickBot="1">
      <c r="A29" s="85">
        <v>35</v>
      </c>
      <c r="B29" s="75"/>
      <c r="C29" s="94" t="s">
        <v>66</v>
      </c>
      <c r="D29" s="94">
        <v>12</v>
      </c>
      <c r="E29" s="95">
        <v>0</v>
      </c>
      <c r="F29" s="95">
        <v>0.33</v>
      </c>
      <c r="G29" s="95">
        <v>0.5</v>
      </c>
      <c r="H29" s="95">
        <v>0.17</v>
      </c>
      <c r="I29" s="87"/>
      <c r="J29" s="14">
        <f t="shared" si="6"/>
        <v>1</v>
      </c>
    </row>
    <row r="30" spans="1:10" ht="20" customHeight="1" outlineLevel="1" thickBot="1">
      <c r="A30" s="85">
        <v>36</v>
      </c>
      <c r="B30" s="75"/>
      <c r="C30" s="94" t="s">
        <v>67</v>
      </c>
      <c r="D30" s="94">
        <v>6</v>
      </c>
      <c r="E30" s="95">
        <v>1</v>
      </c>
      <c r="F30" s="95">
        <v>0</v>
      </c>
      <c r="G30" s="95">
        <v>0</v>
      </c>
      <c r="H30" s="95">
        <v>0</v>
      </c>
      <c r="I30" s="87"/>
      <c r="J30" s="14">
        <f t="shared" si="6"/>
        <v>1</v>
      </c>
    </row>
    <row r="31" spans="1:10" ht="20" customHeight="1" outlineLevel="1">
      <c r="A31" s="85">
        <v>37</v>
      </c>
      <c r="B31" s="75"/>
      <c r="C31" s="100" t="s">
        <v>68</v>
      </c>
      <c r="D31" s="100">
        <v>6</v>
      </c>
      <c r="E31" s="95">
        <v>0</v>
      </c>
      <c r="F31" s="95">
        <v>0.33</v>
      </c>
      <c r="G31" s="95">
        <v>0.33</v>
      </c>
      <c r="H31" s="95">
        <v>0.34</v>
      </c>
      <c r="I31" s="87"/>
      <c r="J31" s="14">
        <f t="shared" si="6"/>
        <v>1</v>
      </c>
    </row>
    <row r="32" spans="1:10" s="93" customFormat="1" ht="12" customHeight="1">
      <c r="A32" s="85"/>
      <c r="B32" s="101"/>
      <c r="C32" s="101"/>
      <c r="D32" s="102"/>
      <c r="E32" s="103"/>
      <c r="F32" s="103"/>
      <c r="G32" s="103"/>
      <c r="H32" s="101"/>
      <c r="I32" s="87"/>
      <c r="J32" s="101"/>
    </row>
    <row r="33" spans="1:10" s="93" customFormat="1" ht="20" customHeight="1" thickBot="1">
      <c r="A33" s="85">
        <v>41</v>
      </c>
      <c r="B33" s="76" t="s">
        <v>2</v>
      </c>
      <c r="C33" s="77"/>
      <c r="D33" s="19">
        <f>SUM(D34:D36)</f>
        <v>6.0000999999999998</v>
      </c>
      <c r="E33" s="12">
        <f>SUMPRODUCT(E34:E36,$D34:$D36)/$D33</f>
        <v>0</v>
      </c>
      <c r="F33" s="12">
        <f>SUMPRODUCT(F34:F36,$D34:$D36)/$D33</f>
        <v>0.65998900018333029</v>
      </c>
      <c r="G33" s="12">
        <f>SUMPRODUCT(G34:G36,$D34:$D36)/$D33</f>
        <v>0.16999716671388812</v>
      </c>
      <c r="H33" s="12">
        <f>SUMPRODUCT(H34:H36,$D34:$D36)/$D33</f>
        <v>0.16999716671388812</v>
      </c>
      <c r="I33" s="87"/>
      <c r="J33" s="9">
        <f>SUM(E33:H33)</f>
        <v>0.99998333361110647</v>
      </c>
    </row>
    <row r="34" spans="1:10" ht="20" customHeight="1" outlineLevel="1">
      <c r="A34" s="85">
        <v>42</v>
      </c>
      <c r="B34" s="70" t="s">
        <v>13</v>
      </c>
      <c r="C34" s="94" t="s">
        <v>69</v>
      </c>
      <c r="D34" s="94">
        <v>6</v>
      </c>
      <c r="E34" s="95">
        <v>0</v>
      </c>
      <c r="F34" s="95">
        <v>0.66</v>
      </c>
      <c r="G34" s="95">
        <v>0.17</v>
      </c>
      <c r="H34" s="95">
        <v>0.17</v>
      </c>
      <c r="I34" s="87"/>
      <c r="J34" s="14">
        <f t="shared" ref="J34:J52" si="7">SUM(E34:H34)</f>
        <v>1</v>
      </c>
    </row>
    <row r="35" spans="1:10" ht="20" customHeight="1" outlineLevel="1">
      <c r="A35" s="85">
        <v>43</v>
      </c>
      <c r="B35" s="96" t="s">
        <v>19</v>
      </c>
      <c r="D35" s="20">
        <v>0</v>
      </c>
      <c r="E35" s="95">
        <v>0</v>
      </c>
      <c r="F35" s="95">
        <v>0</v>
      </c>
      <c r="G35" s="95">
        <v>0</v>
      </c>
      <c r="H35" s="95">
        <v>0</v>
      </c>
      <c r="I35" s="87"/>
      <c r="J35" s="14">
        <f t="shared" si="7"/>
        <v>0</v>
      </c>
    </row>
    <row r="36" spans="1:10" ht="20" customHeight="1" outlineLevel="1">
      <c r="A36" s="85">
        <v>44</v>
      </c>
      <c r="B36" s="75"/>
      <c r="D36" s="20">
        <v>1E-4</v>
      </c>
      <c r="E36" s="95">
        <v>0</v>
      </c>
      <c r="F36" s="95">
        <v>0</v>
      </c>
      <c r="G36" s="95">
        <v>0</v>
      </c>
      <c r="H36" s="95">
        <v>0</v>
      </c>
      <c r="I36" s="87"/>
      <c r="J36" s="14">
        <f t="shared" si="7"/>
        <v>0</v>
      </c>
    </row>
    <row r="37" spans="1:10" s="93" customFormat="1" ht="12" customHeight="1">
      <c r="A37" s="85"/>
      <c r="B37" s="50"/>
      <c r="C37" s="87"/>
      <c r="D37" s="98"/>
      <c r="E37" s="99"/>
      <c r="F37" s="99"/>
      <c r="G37" s="99"/>
      <c r="H37" s="87"/>
      <c r="I37" s="87"/>
      <c r="J37" s="87"/>
    </row>
    <row r="38" spans="1:10" s="93" customFormat="1" ht="20" customHeight="1">
      <c r="A38" s="85">
        <v>51</v>
      </c>
      <c r="B38" s="76" t="s">
        <v>3</v>
      </c>
      <c r="C38" s="77"/>
      <c r="D38" s="19">
        <f>SUM(D39:D40)</f>
        <v>1E-4</v>
      </c>
      <c r="E38" s="12">
        <f>SUMPRODUCT(E39:E40,$D39:$D40)/$D38</f>
        <v>0</v>
      </c>
      <c r="F38" s="12">
        <f>SUMPRODUCT(F39:F40,$D39:$D40)/$D38</f>
        <v>0</v>
      </c>
      <c r="G38" s="12">
        <f>SUMPRODUCT(G39:G40,$D39:$D40)/$D38</f>
        <v>0</v>
      </c>
      <c r="H38" s="12">
        <f>SUMPRODUCT(H39:H40,$D39:$D40)/$D38</f>
        <v>0</v>
      </c>
      <c r="I38" s="87"/>
      <c r="J38" s="9">
        <f>SUM(E38:H38)</f>
        <v>0</v>
      </c>
    </row>
    <row r="39" spans="1:10" ht="20" customHeight="1" outlineLevel="1">
      <c r="A39" s="85">
        <v>52</v>
      </c>
      <c r="B39" s="70" t="s">
        <v>13</v>
      </c>
      <c r="D39" s="20">
        <v>0</v>
      </c>
      <c r="E39" s="95">
        <v>0</v>
      </c>
      <c r="F39" s="95">
        <v>0</v>
      </c>
      <c r="G39" s="95">
        <v>0</v>
      </c>
      <c r="H39" s="95">
        <v>0</v>
      </c>
      <c r="I39" s="87"/>
      <c r="J39" s="14">
        <f t="shared" ref="J39:J40" si="8">SUM(E39:H39)</f>
        <v>0</v>
      </c>
    </row>
    <row r="40" spans="1:10" ht="20" customHeight="1" outlineLevel="1">
      <c r="A40" s="85">
        <v>53</v>
      </c>
      <c r="B40" s="104" t="s">
        <v>4</v>
      </c>
      <c r="D40" s="20">
        <v>1E-4</v>
      </c>
      <c r="E40" s="95">
        <v>0</v>
      </c>
      <c r="F40" s="95">
        <v>0</v>
      </c>
      <c r="G40" s="95">
        <v>0</v>
      </c>
      <c r="H40" s="95">
        <v>0</v>
      </c>
      <c r="I40" s="87"/>
      <c r="J40" s="14">
        <f t="shared" si="8"/>
        <v>0</v>
      </c>
    </row>
    <row r="41" spans="1:10" s="93" customFormat="1" ht="12" customHeight="1">
      <c r="A41" s="85"/>
      <c r="B41" s="50"/>
      <c r="C41" s="87"/>
      <c r="D41" s="98"/>
      <c r="E41" s="99"/>
      <c r="F41" s="99"/>
      <c r="G41" s="87"/>
      <c r="H41" s="87"/>
      <c r="I41" s="87"/>
      <c r="J41" s="87"/>
    </row>
    <row r="42" spans="1:10" s="93" customFormat="1" ht="20" customHeight="1">
      <c r="A42" s="85">
        <v>61</v>
      </c>
      <c r="B42" s="76" t="s">
        <v>5</v>
      </c>
      <c r="C42" s="77"/>
      <c r="D42" s="19">
        <f>SUM(D43:D46)</f>
        <v>1E-4</v>
      </c>
      <c r="E42" s="12">
        <f>SUMPRODUCT(E43:E46,$D43:$D46)/$D42</f>
        <v>0</v>
      </c>
      <c r="F42" s="12">
        <f>SUMPRODUCT(F43:F46,$D43:$D46)/$D42</f>
        <v>0</v>
      </c>
      <c r="G42" s="12">
        <f>SUMPRODUCT(G43:G46,$D43:$D46)/$D42</f>
        <v>0</v>
      </c>
      <c r="H42" s="12">
        <f>SUMPRODUCT(H43:H46,$D43:$D46)/$D42</f>
        <v>0</v>
      </c>
      <c r="I42" s="87"/>
      <c r="J42" s="9">
        <f>SUM(E42:H42)</f>
        <v>0</v>
      </c>
    </row>
    <row r="43" spans="1:10" ht="20" customHeight="1" outlineLevel="1">
      <c r="A43" s="85">
        <v>62</v>
      </c>
      <c r="B43" s="70" t="s">
        <v>13</v>
      </c>
      <c r="D43" s="20">
        <v>0</v>
      </c>
      <c r="E43" s="95">
        <v>0</v>
      </c>
      <c r="F43" s="95">
        <v>0</v>
      </c>
      <c r="G43" s="95">
        <v>0</v>
      </c>
      <c r="H43" s="95">
        <v>0</v>
      </c>
      <c r="I43" s="87"/>
      <c r="J43" s="14">
        <f t="shared" ref="J43:J46" si="9">SUM(E43:H43)</f>
        <v>0</v>
      </c>
    </row>
    <row r="44" spans="1:10" ht="20" customHeight="1" outlineLevel="1">
      <c r="A44" s="85">
        <v>63</v>
      </c>
      <c r="B44" s="96" t="s">
        <v>18</v>
      </c>
      <c r="D44" s="20">
        <v>0</v>
      </c>
      <c r="E44" s="95">
        <v>0</v>
      </c>
      <c r="F44" s="95">
        <v>0</v>
      </c>
      <c r="G44" s="95">
        <v>0</v>
      </c>
      <c r="H44" s="95">
        <v>0</v>
      </c>
      <c r="I44" s="87"/>
      <c r="J44" s="14">
        <f t="shared" si="9"/>
        <v>0</v>
      </c>
    </row>
    <row r="45" spans="1:10" ht="20" customHeight="1" outlineLevel="1">
      <c r="A45" s="85">
        <v>64</v>
      </c>
      <c r="B45" s="75"/>
      <c r="D45" s="20">
        <v>0</v>
      </c>
      <c r="E45" s="95">
        <v>0</v>
      </c>
      <c r="F45" s="95">
        <v>0</v>
      </c>
      <c r="G45" s="95">
        <v>0</v>
      </c>
      <c r="H45" s="95">
        <v>0</v>
      </c>
      <c r="I45" s="87"/>
      <c r="J45" s="14">
        <f t="shared" si="9"/>
        <v>0</v>
      </c>
    </row>
    <row r="46" spans="1:10" ht="20" customHeight="1" outlineLevel="1">
      <c r="A46" s="85">
        <v>67</v>
      </c>
      <c r="B46" s="75"/>
      <c r="D46" s="20">
        <v>1E-4</v>
      </c>
      <c r="E46" s="95">
        <v>0</v>
      </c>
      <c r="F46" s="95">
        <v>0</v>
      </c>
      <c r="G46" s="95">
        <v>0</v>
      </c>
      <c r="H46" s="95">
        <v>0</v>
      </c>
      <c r="I46" s="87"/>
      <c r="J46" s="14">
        <f t="shared" si="9"/>
        <v>0</v>
      </c>
    </row>
    <row r="47" spans="1:10" s="93" customFormat="1" ht="12" customHeight="1">
      <c r="A47" s="85"/>
      <c r="B47" s="50"/>
      <c r="C47" s="87"/>
      <c r="D47" s="98"/>
      <c r="E47" s="99"/>
      <c r="F47" s="99"/>
      <c r="G47" s="99"/>
      <c r="H47" s="87"/>
      <c r="I47" s="87"/>
      <c r="J47" s="87"/>
    </row>
    <row r="48" spans="1:10" s="93" customFormat="1" ht="20" customHeight="1" thickBot="1">
      <c r="A48" s="85">
        <v>71</v>
      </c>
      <c r="B48" s="76" t="s">
        <v>6</v>
      </c>
      <c r="C48" s="77"/>
      <c r="D48" s="19">
        <f>SUM(D49:D52)</f>
        <v>9.0000999999999998</v>
      </c>
      <c r="E48" s="12">
        <f>SUMPRODUCT(E49:E52,$D49:$D52)/$D48</f>
        <v>0</v>
      </c>
      <c r="F48" s="12">
        <f>SUMPRODUCT(F49:F52,$D49:$D52)/$D48</f>
        <v>0</v>
      </c>
      <c r="G48" s="12">
        <f>SUMPRODUCT(G49:G52,$D49:$D52)/$D48</f>
        <v>0</v>
      </c>
      <c r="H48" s="12">
        <f>SUMPRODUCT(H49:H52,$D49:$D52)/$D48</f>
        <v>0.99998888901234428</v>
      </c>
      <c r="I48" s="87"/>
      <c r="J48" s="9">
        <f t="shared" si="7"/>
        <v>0.99998888901234428</v>
      </c>
    </row>
    <row r="49" spans="1:15" ht="20" customHeight="1" outlineLevel="1" thickBot="1">
      <c r="A49" s="85">
        <v>72</v>
      </c>
      <c r="B49" s="70" t="s">
        <v>13</v>
      </c>
      <c r="C49" s="94" t="s">
        <v>70</v>
      </c>
      <c r="D49" s="94">
        <v>6</v>
      </c>
      <c r="E49" s="95">
        <v>0</v>
      </c>
      <c r="F49" s="95">
        <v>0</v>
      </c>
      <c r="G49" s="95">
        <v>0</v>
      </c>
      <c r="H49" s="95">
        <v>1</v>
      </c>
      <c r="I49" s="87"/>
      <c r="J49" s="14">
        <f t="shared" si="7"/>
        <v>1</v>
      </c>
    </row>
    <row r="50" spans="1:15" ht="20" customHeight="1" outlineLevel="1">
      <c r="A50" s="85">
        <v>73</v>
      </c>
      <c r="B50" s="96" t="s">
        <v>17</v>
      </c>
      <c r="C50" s="94" t="s">
        <v>71</v>
      </c>
      <c r="D50" s="94">
        <v>3</v>
      </c>
      <c r="E50" s="95">
        <v>0</v>
      </c>
      <c r="F50" s="95">
        <v>0</v>
      </c>
      <c r="G50" s="95">
        <v>0</v>
      </c>
      <c r="H50" s="95">
        <v>1</v>
      </c>
      <c r="I50" s="87"/>
      <c r="J50" s="14">
        <f t="shared" si="7"/>
        <v>1</v>
      </c>
    </row>
    <row r="51" spans="1:15" ht="20" customHeight="1" outlineLevel="1">
      <c r="A51" s="85">
        <v>75</v>
      </c>
      <c r="B51" s="75"/>
      <c r="D51" s="20">
        <v>0</v>
      </c>
      <c r="E51" s="95">
        <v>0</v>
      </c>
      <c r="F51" s="95">
        <v>0</v>
      </c>
      <c r="G51" s="95">
        <v>0</v>
      </c>
      <c r="H51" s="95">
        <v>0</v>
      </c>
      <c r="I51" s="87"/>
      <c r="J51" s="14">
        <f t="shared" si="7"/>
        <v>0</v>
      </c>
    </row>
    <row r="52" spans="1:15" ht="20" customHeight="1" outlineLevel="1">
      <c r="A52" s="85">
        <v>76</v>
      </c>
      <c r="B52" s="75"/>
      <c r="D52" s="20">
        <v>1E-4</v>
      </c>
      <c r="E52" s="95">
        <v>0</v>
      </c>
      <c r="F52" s="95">
        <v>0</v>
      </c>
      <c r="G52" s="95">
        <v>0</v>
      </c>
      <c r="H52" s="95">
        <v>0</v>
      </c>
      <c r="I52" s="87"/>
      <c r="J52" s="14">
        <f t="shared" si="7"/>
        <v>0</v>
      </c>
    </row>
    <row r="53" spans="1:15" s="93" customFormat="1" ht="12" customHeight="1">
      <c r="A53" s="85"/>
      <c r="B53" s="50"/>
      <c r="C53" s="87"/>
      <c r="D53" s="98"/>
      <c r="E53" s="99"/>
      <c r="F53" s="99"/>
      <c r="G53" s="99"/>
      <c r="H53" s="99"/>
      <c r="I53" s="87"/>
      <c r="J53" s="49"/>
    </row>
    <row r="54" spans="1:15" s="93" customFormat="1" ht="20" customHeight="1" thickBot="1">
      <c r="A54" s="85">
        <v>80</v>
      </c>
      <c r="B54" s="80" t="s">
        <v>20</v>
      </c>
      <c r="C54" s="81"/>
      <c r="D54" s="34">
        <f>SUM(D5,D21,D26,D33,D38,D42,D48)</f>
        <v>156.00050000000002</v>
      </c>
      <c r="E54" s="16">
        <f>($D5*E5+$D21*E21+$D26*E26+$D33*E33+$D38*E38+$D42*E42+$D48*E48)/$D54</f>
        <v>0.41653712648356894</v>
      </c>
      <c r="F54" s="16">
        <f>($D5*F5+$D21*F21+$D26*F26+$D33*F33+$D38*F38+$D42*F42+$D48*F48)/$D54</f>
        <v>0.21076855522898966</v>
      </c>
      <c r="G54" s="16">
        <f>($D5*G5+$D21*G21+$D26*G26+$D33*G33+$D38*G38+$D42*G42+$D48*G48)/$D54</f>
        <v>0.24974278928593174</v>
      </c>
      <c r="H54" s="16">
        <f>($D5*H5+$D21*H21+$D26*H26+$D33*H33+$D38*H38+$D42*H42+$D48*H48)/$D54</f>
        <v>0.12294832388357728</v>
      </c>
      <c r="I54" s="87"/>
      <c r="J54" s="15">
        <f>SUM(E54:H54)</f>
        <v>0.99999679488206761</v>
      </c>
    </row>
    <row r="55" spans="1:15" s="93" customFormat="1" ht="20" customHeight="1" thickBot="1">
      <c r="A55" s="85">
        <v>81</v>
      </c>
      <c r="B55" s="64" t="s">
        <v>38</v>
      </c>
      <c r="C55" s="105"/>
      <c r="D55" s="39">
        <v>135</v>
      </c>
      <c r="E55" s="35">
        <f>E54*$D54/$D55</f>
        <v>0.48133333333333334</v>
      </c>
      <c r="F55" s="35">
        <f t="shared" ref="F55" si="10">F54*$D54/$D55</f>
        <v>0.24355555555555558</v>
      </c>
      <c r="G55" s="35">
        <f>G54*$D54/$D55</f>
        <v>0.28859259259259262</v>
      </c>
      <c r="H55" s="36">
        <f>H54*$D54/$D55</f>
        <v>0.14207407407407407</v>
      </c>
      <c r="I55" s="106"/>
      <c r="J55" s="33">
        <f>SUM(E55:H55)</f>
        <v>1.1555555555555554</v>
      </c>
    </row>
    <row r="56" spans="1:15" s="93" customFormat="1" ht="20" customHeight="1" thickTop="1" thickBot="1">
      <c r="A56" s="85">
        <v>82</v>
      </c>
      <c r="B56" s="64" t="s">
        <v>39</v>
      </c>
      <c r="C56" s="105"/>
      <c r="D56" s="37">
        <f>SUM(E56:H56)</f>
        <v>156.00000000000003</v>
      </c>
      <c r="E56" s="38">
        <f>E55*$D55</f>
        <v>64.98</v>
      </c>
      <c r="F56" s="38">
        <f t="shared" ref="F56" si="11">F55*$D55</f>
        <v>32.880000000000003</v>
      </c>
      <c r="G56" s="38">
        <f>G55*$D55</f>
        <v>38.96</v>
      </c>
      <c r="H56" s="38">
        <f>H55*$D55</f>
        <v>19.18</v>
      </c>
      <c r="I56" s="106"/>
      <c r="J56" s="61"/>
    </row>
    <row r="57" spans="1:15" s="93" customFormat="1" ht="20" customHeight="1">
      <c r="A57" s="85">
        <v>83</v>
      </c>
      <c r="B57" s="64" t="s">
        <v>40</v>
      </c>
      <c r="C57" s="105"/>
      <c r="D57" s="34">
        <f>D71</f>
        <v>180.00060000000002</v>
      </c>
      <c r="E57" s="23">
        <f>E54*$D54/$D61</f>
        <v>0.36100000000000004</v>
      </c>
      <c r="F57" s="23">
        <f t="shared" ref="F57" si="12">F54*$D54/$D61</f>
        <v>0.18266666666666667</v>
      </c>
      <c r="G57" s="23">
        <f>G54*$D54/$D61</f>
        <v>0.21644444444444444</v>
      </c>
      <c r="H57" s="23">
        <f>H54*$D54/$D61</f>
        <v>0.10655555555555556</v>
      </c>
      <c r="I57" s="106"/>
      <c r="J57" s="61"/>
    </row>
    <row r="58" spans="1:15" s="93" customFormat="1" ht="12" customHeight="1">
      <c r="A58" s="85"/>
      <c r="B58" s="99"/>
      <c r="C58" s="99"/>
      <c r="D58" s="99"/>
      <c r="E58" s="99"/>
      <c r="F58" s="99"/>
      <c r="G58" s="99"/>
      <c r="H58" s="99"/>
      <c r="I58" s="87"/>
      <c r="J58" s="49"/>
    </row>
    <row r="59" spans="1:15" s="93" customFormat="1" ht="20" customHeight="1">
      <c r="A59" s="85">
        <v>84</v>
      </c>
      <c r="B59" s="107" t="s">
        <v>25</v>
      </c>
      <c r="C59" s="67"/>
      <c r="D59" s="29">
        <v>135</v>
      </c>
      <c r="E59" s="30">
        <v>0.4</v>
      </c>
      <c r="F59" s="30">
        <v>0.2</v>
      </c>
      <c r="G59" s="30">
        <v>0.2</v>
      </c>
      <c r="H59" s="30">
        <v>0.2</v>
      </c>
      <c r="I59" s="53"/>
      <c r="J59" s="62"/>
    </row>
    <row r="60" spans="1:15" s="93" customFormat="1" ht="20" customHeight="1">
      <c r="A60" s="85">
        <v>85</v>
      </c>
      <c r="B60" s="107" t="s">
        <v>37</v>
      </c>
      <c r="C60" s="68"/>
      <c r="D60" s="32">
        <f>SUM(E60:I60)</f>
        <v>135</v>
      </c>
      <c r="E60" s="31">
        <f>E59*$D59</f>
        <v>54</v>
      </c>
      <c r="F60" s="31">
        <f t="shared" ref="F60" si="13">F59*$D59</f>
        <v>27</v>
      </c>
      <c r="G60" s="31">
        <f>G59*$D59</f>
        <v>27</v>
      </c>
      <c r="H60" s="31">
        <f>H59*$D59</f>
        <v>27</v>
      </c>
      <c r="I60" s="53"/>
      <c r="J60" s="87"/>
    </row>
    <row r="61" spans="1:15" s="93" customFormat="1" ht="20" customHeight="1">
      <c r="A61" s="85">
        <v>86</v>
      </c>
      <c r="B61" s="107" t="s">
        <v>41</v>
      </c>
      <c r="C61" s="68"/>
      <c r="D61" s="28">
        <v>180</v>
      </c>
      <c r="E61" s="63"/>
      <c r="F61" s="63"/>
      <c r="G61" s="63"/>
      <c r="H61" s="63"/>
      <c r="I61" s="53"/>
      <c r="J61" s="62"/>
    </row>
    <row r="62" spans="1:15" s="93" customFormat="1" ht="10" customHeight="1">
      <c r="A62" s="85"/>
      <c r="B62" s="108"/>
      <c r="C62" s="108"/>
      <c r="D62" s="45"/>
      <c r="E62" s="45"/>
      <c r="F62" s="45"/>
      <c r="G62" s="45"/>
      <c r="H62" s="45"/>
      <c r="I62" s="46"/>
      <c r="J62" s="47"/>
      <c r="O62" s="109"/>
    </row>
    <row r="63" spans="1:15" s="93" customFormat="1" ht="20" customHeight="1" thickBot="1">
      <c r="A63" s="85">
        <v>90</v>
      </c>
      <c r="B63" s="76" t="s">
        <v>26</v>
      </c>
      <c r="C63" s="77"/>
      <c r="D63" s="19">
        <f>SUM(D64:D70)</f>
        <v>24.0001</v>
      </c>
      <c r="E63" s="12">
        <f>SUMPRODUCT(E64:E69,$D64:$D69)/$D63</f>
        <v>0</v>
      </c>
      <c r="F63" s="12">
        <f>SUMPRODUCT(F64:F69,$D64:$D69)/$D63</f>
        <v>0</v>
      </c>
      <c r="G63" s="12">
        <f>SUMPRODUCT(G64:G69,$D64:$D69)/$D63</f>
        <v>0</v>
      </c>
      <c r="H63" s="12">
        <f>SUMPRODUCT(H64:H69,$D64:$D69)/$D63</f>
        <v>0</v>
      </c>
      <c r="I63" s="87"/>
      <c r="J63" s="9">
        <f t="shared" ref="J63:J69" si="14">SUM(E63:H63)</f>
        <v>0</v>
      </c>
    </row>
    <row r="64" spans="1:15" ht="20" customHeight="1" outlineLevel="1">
      <c r="A64" s="85">
        <v>91</v>
      </c>
      <c r="B64" s="70" t="s">
        <v>13</v>
      </c>
      <c r="C64" s="110" t="s">
        <v>72</v>
      </c>
      <c r="D64" s="110">
        <v>12</v>
      </c>
      <c r="E64" s="95"/>
      <c r="F64" s="95"/>
      <c r="G64" s="95"/>
      <c r="H64" s="95"/>
      <c r="I64" s="87"/>
      <c r="J64" s="14">
        <f t="shared" si="14"/>
        <v>0</v>
      </c>
      <c r="O64" s="93"/>
    </row>
    <row r="65" spans="1:10" ht="20" customHeight="1" outlineLevel="1">
      <c r="A65" s="85">
        <v>92</v>
      </c>
      <c r="B65" s="96" t="s">
        <v>27</v>
      </c>
      <c r="C65" s="111" t="s">
        <v>73</v>
      </c>
      <c r="D65" s="111">
        <v>6</v>
      </c>
      <c r="E65" s="95"/>
      <c r="F65" s="95"/>
      <c r="G65" s="95"/>
      <c r="H65" s="95"/>
      <c r="I65" s="87"/>
      <c r="J65" s="14">
        <f t="shared" si="14"/>
        <v>0</v>
      </c>
    </row>
    <row r="66" spans="1:10" ht="20" customHeight="1" outlineLevel="1">
      <c r="A66" s="85">
        <v>93</v>
      </c>
      <c r="B66" s="75"/>
      <c r="C66" s="112" t="s">
        <v>74</v>
      </c>
      <c r="D66" s="112">
        <v>6</v>
      </c>
      <c r="E66" s="95"/>
      <c r="F66" s="95"/>
      <c r="G66" s="95"/>
      <c r="H66" s="95"/>
      <c r="I66" s="87"/>
      <c r="J66" s="14">
        <f t="shared" si="14"/>
        <v>0</v>
      </c>
    </row>
    <row r="67" spans="1:10" ht="20" customHeight="1" outlineLevel="1">
      <c r="A67" s="85">
        <v>94</v>
      </c>
      <c r="B67" s="75"/>
      <c r="D67" s="20">
        <v>0</v>
      </c>
      <c r="E67" s="95"/>
      <c r="F67" s="95"/>
      <c r="G67" s="95"/>
      <c r="H67" s="95"/>
      <c r="I67" s="87"/>
      <c r="J67" s="14">
        <f t="shared" si="14"/>
        <v>0</v>
      </c>
    </row>
    <row r="68" spans="1:10" ht="20" customHeight="1" outlineLevel="1">
      <c r="A68" s="85">
        <v>95</v>
      </c>
      <c r="B68" s="75"/>
      <c r="D68" s="20">
        <v>0</v>
      </c>
      <c r="E68" s="95"/>
      <c r="F68" s="95"/>
      <c r="G68" s="95"/>
      <c r="H68" s="95"/>
      <c r="I68" s="87"/>
      <c r="J68" s="14">
        <f t="shared" si="14"/>
        <v>0</v>
      </c>
    </row>
    <row r="69" spans="1:10" ht="20" customHeight="1" outlineLevel="1">
      <c r="A69" s="85">
        <v>96</v>
      </c>
      <c r="B69" s="75"/>
      <c r="D69" s="20">
        <v>1E-4</v>
      </c>
      <c r="E69" s="95"/>
      <c r="F69" s="95"/>
      <c r="G69" s="95"/>
      <c r="H69" s="95"/>
      <c r="I69" s="87"/>
      <c r="J69" s="14">
        <f t="shared" si="14"/>
        <v>0</v>
      </c>
    </row>
    <row r="70" spans="1:10" s="93" customFormat="1" ht="12" customHeight="1">
      <c r="A70" s="85"/>
      <c r="B70" s="87"/>
      <c r="C70" s="87"/>
      <c r="D70" s="113"/>
      <c r="E70" s="87"/>
      <c r="F70" s="87"/>
      <c r="G70" s="87"/>
      <c r="H70" s="87"/>
      <c r="I70" s="87"/>
      <c r="J70" s="114"/>
    </row>
    <row r="71" spans="1:10" s="93" customFormat="1" ht="20" customHeight="1">
      <c r="A71" s="85">
        <v>99</v>
      </c>
      <c r="B71" s="80" t="s">
        <v>21</v>
      </c>
      <c r="C71" s="80"/>
      <c r="D71" s="21">
        <f>SUM(D54,D63)</f>
        <v>180.00060000000002</v>
      </c>
      <c r="E71" s="18">
        <f>($D54*E54+$D63*E63)/$D71</f>
        <v>0.36099879667067775</v>
      </c>
      <c r="F71" s="18">
        <f>($D54*F54+$D63*F63)/$D71</f>
        <v>0.18266605777980741</v>
      </c>
      <c r="G71" s="18">
        <f>($D54*G54+$D63*G63)/$D71</f>
        <v>0.21644372296536787</v>
      </c>
      <c r="H71" s="18">
        <f>($D54*H54+$D63*H63)/$D71</f>
        <v>0.1065552003715543</v>
      </c>
      <c r="I71" s="87"/>
      <c r="J71" s="15">
        <f>SUM(E71:H71)</f>
        <v>0.86666377778740733</v>
      </c>
    </row>
    <row r="72" spans="1:10" ht="20" customHeight="1">
      <c r="A72" s="90"/>
      <c r="B72" s="90"/>
      <c r="D72" s="6"/>
      <c r="E72" s="115"/>
      <c r="F72" s="115"/>
      <c r="G72" s="115"/>
      <c r="H72" s="115"/>
      <c r="J72" s="10"/>
    </row>
    <row r="73" spans="1:10" ht="20" customHeight="1">
      <c r="A73" s="90"/>
      <c r="B73" s="90"/>
      <c r="D73" s="6"/>
      <c r="E73" s="115"/>
      <c r="F73" s="115"/>
      <c r="G73" s="115"/>
      <c r="H73" s="115"/>
      <c r="I73" s="115"/>
      <c r="J73" s="10"/>
    </row>
    <row r="74" spans="1:10" ht="20" customHeight="1">
      <c r="A74" s="90"/>
      <c r="B74" s="90"/>
    </row>
    <row r="75" spans="1:10" ht="20" customHeight="1">
      <c r="A75" s="90"/>
      <c r="B75" s="90"/>
      <c r="D75" s="90"/>
      <c r="J75" s="93"/>
    </row>
    <row r="76" spans="1:10" ht="20" customHeight="1">
      <c r="A76" s="90"/>
      <c r="B76" s="90"/>
      <c r="D76" s="90"/>
      <c r="J76" s="93"/>
    </row>
    <row r="77" spans="1:10" ht="20" customHeight="1">
      <c r="A77" s="90"/>
      <c r="B77" s="90"/>
      <c r="D77" s="90"/>
      <c r="J77" s="93"/>
    </row>
    <row r="78" spans="1:10" ht="24" customHeight="1">
      <c r="A78" s="90"/>
      <c r="B78" s="90"/>
      <c r="D78" s="90"/>
      <c r="J78" s="93"/>
    </row>
    <row r="79" spans="1:10" ht="24" customHeight="1">
      <c r="A79" s="90"/>
      <c r="B79" s="90"/>
      <c r="D79" s="90"/>
      <c r="J79" s="93"/>
    </row>
    <row r="80" spans="1:10" ht="24" customHeight="1">
      <c r="A80" s="90"/>
      <c r="B80" s="90"/>
      <c r="D80" s="90"/>
      <c r="J80" s="93"/>
    </row>
    <row r="81" spans="1:10" ht="24" customHeight="1">
      <c r="A81" s="90"/>
      <c r="B81" s="90"/>
      <c r="D81" s="90"/>
      <c r="J81" s="93"/>
    </row>
    <row r="82" spans="1:10" ht="24" customHeight="1">
      <c r="A82" s="90"/>
      <c r="B82" s="90"/>
      <c r="D82" s="90"/>
      <c r="J82" s="93"/>
    </row>
    <row r="83" spans="1:10" ht="24" customHeight="1">
      <c r="A83" s="90"/>
      <c r="B83" s="90"/>
      <c r="D83" s="90"/>
      <c r="J83" s="93"/>
    </row>
    <row r="84" spans="1:10" ht="24" customHeight="1">
      <c r="A84" s="90"/>
      <c r="B84" s="90"/>
      <c r="D84" s="90"/>
      <c r="J84" s="93"/>
    </row>
    <row r="85" spans="1:10" ht="24" customHeight="1">
      <c r="A85" s="90"/>
      <c r="B85" s="90"/>
      <c r="D85" s="90"/>
      <c r="J85" s="93"/>
    </row>
    <row r="86" spans="1:10" ht="24" customHeight="1">
      <c r="A86" s="90"/>
      <c r="B86" s="90"/>
      <c r="D86" s="90"/>
      <c r="J86" s="93"/>
    </row>
    <row r="87" spans="1:10" ht="24" customHeight="1">
      <c r="A87" s="90"/>
      <c r="B87" s="90"/>
      <c r="D87" s="90"/>
      <c r="J87" s="93"/>
    </row>
    <row r="88" spans="1:10" ht="24" customHeight="1">
      <c r="A88" s="90"/>
      <c r="B88" s="90"/>
      <c r="D88" s="90"/>
      <c r="J88" s="93"/>
    </row>
    <row r="89" spans="1:10" ht="24" customHeight="1">
      <c r="A89" s="90"/>
      <c r="B89" s="90"/>
      <c r="D89" s="90"/>
      <c r="J89" s="93"/>
    </row>
    <row r="90" spans="1:10" ht="24" customHeight="1">
      <c r="A90" s="90"/>
      <c r="B90" s="90"/>
      <c r="D90" s="90"/>
      <c r="J90" s="93"/>
    </row>
    <row r="91" spans="1:10" ht="24" customHeight="1">
      <c r="A91" s="90"/>
      <c r="B91" s="90"/>
      <c r="D91" s="90"/>
      <c r="J91" s="93"/>
    </row>
    <row r="92" spans="1:10" ht="24" customHeight="1">
      <c r="A92" s="90"/>
      <c r="B92" s="90"/>
      <c r="D92" s="90"/>
      <c r="J92" s="93"/>
    </row>
    <row r="93" spans="1:10" ht="24" customHeight="1">
      <c r="A93" s="90"/>
      <c r="B93" s="90"/>
      <c r="D93" s="90"/>
      <c r="J93" s="93"/>
    </row>
    <row r="94" spans="1:10" ht="24" customHeight="1">
      <c r="A94" s="90"/>
      <c r="B94" s="90"/>
      <c r="D94" s="90"/>
      <c r="J94" s="93"/>
    </row>
  </sheetData>
  <mergeCells count="19">
    <mergeCell ref="B71:C71"/>
    <mergeCell ref="B44:B46"/>
    <mergeCell ref="B48:C48"/>
    <mergeCell ref="B50:B52"/>
    <mergeCell ref="B54:C54"/>
    <mergeCell ref="B63:C63"/>
    <mergeCell ref="B65:B69"/>
    <mergeCell ref="B26:C26"/>
    <mergeCell ref="B28:B31"/>
    <mergeCell ref="B33:C33"/>
    <mergeCell ref="B35:B36"/>
    <mergeCell ref="B38:C38"/>
    <mergeCell ref="B42:C42"/>
    <mergeCell ref="J2:J3"/>
    <mergeCell ref="E3:H3"/>
    <mergeCell ref="B5:C5"/>
    <mergeCell ref="B7:B10"/>
    <mergeCell ref="B12:B19"/>
    <mergeCell ref="B23:B24"/>
  </mergeCells>
  <conditionalFormatting sqref="J38:J40 J21:J24 J33:J36 J26:J31 J42:J46 J48:J52 J63:J69 J5:J19">
    <cfRule type="cellIs" dxfId="0" priority="1" operator="notEqual">
      <formula>1</formula>
    </cfRule>
  </conditionalFormatting>
  <pageMargins left="0.70866141732283472" right="0.31496062992125984" top="0.39370078740157483" bottom="0.39370078740157483" header="0.31496062992125984" footer="0.31496062992125984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Anlage 2</vt:lpstr>
      <vt:lpstr>Anlage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Göttsche, Jens</dc:creator>
  <cp:lastModifiedBy>------ --------------</cp:lastModifiedBy>
  <cp:lastPrinted>2018-05-11T14:04:15Z</cp:lastPrinted>
  <dcterms:created xsi:type="dcterms:W3CDTF">2017-10-25T12:30:22Z</dcterms:created>
  <dcterms:modified xsi:type="dcterms:W3CDTF">2019-01-21T09:09:27Z</dcterms:modified>
</cp:coreProperties>
</file>